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Доходы 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 '!$75:$77</definedName>
    <definedName name="_xlnm.Print_Area" localSheetId="0">'Доходы '!$A$1:$O$235</definedName>
  </definedNames>
  <calcPr fullCalcOnLoad="1"/>
</workbook>
</file>

<file path=xl/sharedStrings.xml><?xml version="1.0" encoding="utf-8"?>
<sst xmlns="http://schemas.openxmlformats.org/spreadsheetml/2006/main" count="1609" uniqueCount="396">
  <si>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</si>
  <si>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</si>
  <si>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</si>
  <si>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</si>
  <si>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</si>
  <si>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</si>
  <si>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код группы</t>
  </si>
  <si>
    <t>код подгруппы</t>
  </si>
  <si>
    <t>код статьи</t>
  </si>
  <si>
    <t>код подстатьи</t>
  </si>
  <si>
    <t>000</t>
  </si>
  <si>
    <t>00</t>
  </si>
  <si>
    <t>0000</t>
  </si>
  <si>
    <t>8</t>
  </si>
  <si>
    <t>50</t>
  </si>
  <si>
    <t>1</t>
  </si>
  <si>
    <t>НАЛОГОВЫЕ И НЕНАЛОГОВЫЕ ДОХОДЫ</t>
  </si>
  <si>
    <t>11</t>
  </si>
  <si>
    <t>03</t>
  </si>
  <si>
    <t>12</t>
  </si>
  <si>
    <t>01</t>
  </si>
  <si>
    <t>110</t>
  </si>
  <si>
    <t>02</t>
  </si>
  <si>
    <t>08</t>
  </si>
  <si>
    <t>120</t>
  </si>
  <si>
    <t>020</t>
  </si>
  <si>
    <t>05</t>
  </si>
  <si>
    <t>030</t>
  </si>
  <si>
    <t>130</t>
  </si>
  <si>
    <t>13</t>
  </si>
  <si>
    <t>060</t>
  </si>
  <si>
    <t>14</t>
  </si>
  <si>
    <t>15</t>
  </si>
  <si>
    <t>140</t>
  </si>
  <si>
    <t>16</t>
  </si>
  <si>
    <t>21</t>
  </si>
  <si>
    <t>188</t>
  </si>
  <si>
    <t>30</t>
  </si>
  <si>
    <t>32</t>
  </si>
  <si>
    <t>33</t>
  </si>
  <si>
    <t>2</t>
  </si>
  <si>
    <t>Субсидии бюджетам бюджетной системы Российской Федерации (межбюджетные субсидии)</t>
  </si>
  <si>
    <t>410</t>
  </si>
  <si>
    <t>012</t>
  </si>
  <si>
    <t>013</t>
  </si>
  <si>
    <t>182</t>
  </si>
  <si>
    <t>25</t>
  </si>
  <si>
    <t>57</t>
  </si>
  <si>
    <t>19</t>
  </si>
  <si>
    <t>3</t>
  </si>
  <si>
    <t>Налог на прибыль организаций</t>
  </si>
  <si>
    <t>4</t>
  </si>
  <si>
    <t>5</t>
  </si>
  <si>
    <t>6</t>
  </si>
  <si>
    <t>Налог на доходы физических лиц</t>
  </si>
  <si>
    <t>7</t>
  </si>
  <si>
    <t>040</t>
  </si>
  <si>
    <t>20</t>
  </si>
  <si>
    <t>22</t>
  </si>
  <si>
    <t>23</t>
  </si>
  <si>
    <t>28</t>
  </si>
  <si>
    <t>29</t>
  </si>
  <si>
    <t>Единый сельскохозяйственный налог</t>
  </si>
  <si>
    <t>34</t>
  </si>
  <si>
    <t>35</t>
  </si>
  <si>
    <t>36</t>
  </si>
  <si>
    <t>39</t>
  </si>
  <si>
    <t>40</t>
  </si>
  <si>
    <t>41</t>
  </si>
  <si>
    <t>43</t>
  </si>
  <si>
    <t>44</t>
  </si>
  <si>
    <t>45</t>
  </si>
  <si>
    <t>Иные межбюджетные трансферты</t>
  </si>
  <si>
    <t>Плата за негативное воздействие на окружающую среду</t>
  </si>
  <si>
    <t>048</t>
  </si>
  <si>
    <t>55</t>
  </si>
  <si>
    <t>56</t>
  </si>
  <si>
    <t>НАЛОГИ НА ПРИБЫЛЬ, ДОХОДЫ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</si>
  <si>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</si>
  <si>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</si>
  <si>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</si>
  <si>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</si>
  <si>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</si>
  <si>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</si>
  <si>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</si>
  <si>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</si>
  <si>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</si>
  <si>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891</t>
  </si>
  <si>
    <t>050</t>
  </si>
  <si>
    <t>Доходы, получаемые в виде арендной платы  либо иной платы за передачу в возмездное пользование государственного и муниципального имущества, (за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</si>
  <si>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965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</si>
  <si>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</si>
  <si>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</si>
  <si>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</si>
  <si>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</si>
  <si>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</si>
  <si>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980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</si>
  <si>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</si>
  <si>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</si>
  <si>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</si>
  <si>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</si>
  <si>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 муниципальных районов</t>
  </si>
  <si>
    <t>06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</si>
  <si>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</si>
  <si>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</si>
  <si>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</si>
  <si>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</si>
  <si>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</si>
  <si>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</si>
  <si>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</si>
  <si>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Дотации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</si>
  <si>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</si>
  <si>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999</t>
  </si>
  <si>
    <t>Субвенции бюджетам субъектов Российской Федерации и муниципальных образований</t>
  </si>
  <si>
    <t>025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</si>
  <si>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 кодекса Российской Федерации</t>
  </si>
  <si>
    <t>014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</si>
  <si>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</si>
  <si>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</si>
  <si>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070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</si>
  <si>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</si>
  <si>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</si>
  <si>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</si>
  <si>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</t>
  </si>
  <si>
    <t>Налог на прибыль организаций ( за исключением консолидированных групп налогоплательщиков), зачисляемый в бюджеты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</si>
  <si>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аренды, находящиеся в собственности муниципальных районов ( за исключением земельных участков муниципальных бюджетных и автономных учреждений)</t>
  </si>
  <si>
    <t>321</t>
  </si>
  <si>
    <t>Всего доходов</t>
  </si>
  <si>
    <t>42</t>
  </si>
  <si>
    <t>46</t>
  </si>
  <si>
    <t>48</t>
  </si>
  <si>
    <t>66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</si>
  <si>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</si>
  <si>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</si>
  <si>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</si>
  <si>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Дотации бюджетам бюджетной системы Российской Федерации</t>
  </si>
  <si>
    <t>002</t>
  </si>
  <si>
    <t>118</t>
  </si>
  <si>
    <t>10</t>
  </si>
  <si>
    <t>24</t>
  </si>
  <si>
    <t>26</t>
  </si>
  <si>
    <t>27</t>
  </si>
  <si>
    <t>58</t>
  </si>
  <si>
    <t>62</t>
  </si>
  <si>
    <t>63</t>
  </si>
  <si>
    <t>64</t>
  </si>
  <si>
    <t>041</t>
  </si>
  <si>
    <t>Плата за размещение отходов  производства</t>
  </si>
  <si>
    <t>60</t>
  </si>
  <si>
    <t>61</t>
  </si>
  <si>
    <t>1000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</si>
  <si>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сельских поселений, а также средства от продажи права на заключение договоров аренды указанных земельных участков</t>
  </si>
  <si>
    <t>Доходы 
районного 
бюджета 
2022 года</t>
  </si>
  <si>
    <t>67</t>
  </si>
  <si>
    <t>69</t>
  </si>
  <si>
    <t>70</t>
  </si>
  <si>
    <t>72</t>
  </si>
  <si>
    <t>73</t>
  </si>
  <si>
    <t>75</t>
  </si>
  <si>
    <t>Административные штрафы, установленные Кодексом Российской Федерации об административных правонарушениях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</si>
  <si>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 права граждан, налагаемые мировыми судьями, комиссиями по делам несовершеннолетних и защите их прав </t>
  </si>
  <si>
    <t>053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</si>
  <si>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 благополучие  населения и общественную нравственность, налагаемые мировыми судьями, комиссиями по делам несовершеннолетних и защите их прав </t>
  </si>
  <si>
    <t>063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</si>
  <si>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 охраны собственности. </t>
  </si>
  <si>
    <t>073</t>
  </si>
  <si>
    <t>123</t>
  </si>
  <si>
    <t>200</t>
  </si>
  <si>
    <t>203</t>
  </si>
  <si>
    <t>07</t>
  </si>
  <si>
    <t>090</t>
  </si>
  <si>
    <t>Иные штрафы, неустойки, пени, уплаченные в соответствии с законом или договором в случае неисполнения или ненадлежащего  исполнения  обязательств перед  муниципальным органом (муниципальным казенным учреждением) муниципального района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</si>
  <si>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 налагаемые мировыми судьями, комиссиями по делам несовершеннолетних и защите их прав.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</si>
  <si>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</si>
  <si>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 охраны собственности, налагаемые мировыми судьями, комиссиями по делам несовершеннолетних и защите их прав  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</si>
  <si>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 благополучие  населения и общественную нравственность </t>
  </si>
  <si>
    <t>Платежи в целях  возмещения причиненного ущерба (убытка)</t>
  </si>
  <si>
    <t>129</t>
  </si>
  <si>
    <t>150</t>
  </si>
  <si>
    <t>Дотации бюджетам муниципальных районов на выравнивание бюджетной обеспеченности из бюджета  субъекта Российской Федерации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</si>
  <si>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2020 год и плановый период 2021-2022 годов
</t>
  </si>
  <si>
    <t>77</t>
  </si>
  <si>
    <t>78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</si>
  <si>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</si>
  <si>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</si>
  <si>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</si>
  <si>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</si>
  <si>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</si>
  <si>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</si>
  <si>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</si>
  <si>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</si>
  <si>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</si>
  <si>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</si>
  <si>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Штрафы, неустойки, пени, уплаченные в соответствии с законом  или договором в случае неисполнения или ненадлежащего исполнения  обязательств  перед государственным (муниципальным органом , органом управления  государственным  внебюджетным фондом, казенным  учреждением, Центральным банком Российской Федерации, иной организацией, действующей от имени Российской Федерации</t>
  </si>
  <si>
    <t>Прочие дотации бюджетам  муниципальных районов</t>
  </si>
  <si>
    <t>74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</si>
  <si>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</si>
  <si>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</si>
  <si>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</si>
  <si>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 xml:space="preserve">Налог, взимаемый с налогоплательщиков, выбравших в качестве  объекта налогообложения доходы, уменьшенные на величину расходов </t>
  </si>
  <si>
    <t>021</t>
  </si>
  <si>
    <t>Налог, взимаемый с налогоплательщиков. Выбравших в качестве объекта налогообложения доходы, уменьшенные на  величину расходов (в том числе минимальный налог, зачисляемый в бюджеты субъектов Российской Федерации)</t>
  </si>
  <si>
    <t>92</t>
  </si>
  <si>
    <t>169</t>
  </si>
  <si>
    <t>Создание (обновление) материально-технической базы для реализации основных  и дополнительных  общеобразовательных программ цифрового и гуманитарного профилей в общеобразовательных  организациях, расположенных  в сельской местности и малых городах</t>
  </si>
  <si>
    <t>024</t>
  </si>
  <si>
    <t>Субвенция на выполнение передаваемых полномочий субъекта</t>
  </si>
  <si>
    <t>029</t>
  </si>
  <si>
    <t>Субвенции  бюджетам муниципальных образований по предоставлению компенсации родителям (законым представителям) детей, посещающих  образовательные организации, реализующих  образовательную программу дошкольного образования</t>
  </si>
  <si>
    <t>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</si>
  <si>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Прочие субсидии  бюджетам муниципальных районов</t>
  </si>
  <si>
    <t>94</t>
  </si>
  <si>
    <t>96</t>
  </si>
  <si>
    <t>97</t>
  </si>
  <si>
    <t>98</t>
  </si>
  <si>
    <t>99</t>
  </si>
  <si>
    <t>100</t>
  </si>
  <si>
    <t>101</t>
  </si>
  <si>
    <t>103</t>
  </si>
  <si>
    <t>104</t>
  </si>
  <si>
    <t>105</t>
  </si>
  <si>
    <t>106</t>
  </si>
  <si>
    <t>107</t>
  </si>
  <si>
    <t>109</t>
  </si>
  <si>
    <t>04</t>
  </si>
  <si>
    <t xml:space="preserve"> Налог, взимаемый в связи с  применением патентной системы налогообложения</t>
  </si>
  <si>
    <t>083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</si>
  <si>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 охраны окружающей среды и природопользования. 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</si>
  <si>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 охраны окружающей среды и природопользования налагаемые мировыми судьями, комиссиями по делам несовершеннолетних и защите их прав  </t>
  </si>
  <si>
    <t>080</t>
  </si>
  <si>
    <t>439</t>
  </si>
  <si>
    <t>143</t>
  </si>
  <si>
    <t>153</t>
  </si>
  <si>
    <t>170</t>
  </si>
  <si>
    <t>173</t>
  </si>
  <si>
    <t>190</t>
  </si>
  <si>
    <t>193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</si>
  <si>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</si>
  <si>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</si>
  <si>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</si>
  <si>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</si>
  <si>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</si>
  <si>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</si>
  <si>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 институты государственной власти, 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</si>
  <si>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</si>
  <si>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</si>
  <si>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 налагаемые мировыми судьями, комиссиями по делам несовершеннолетних и защите их прав</t>
  </si>
  <si>
    <t>415</t>
  </si>
  <si>
    <t>112</t>
  </si>
  <si>
    <t>113</t>
  </si>
  <si>
    <t>114</t>
  </si>
  <si>
    <t>115</t>
  </si>
  <si>
    <t>116</t>
  </si>
  <si>
    <t>117</t>
  </si>
  <si>
    <t>121</t>
  </si>
  <si>
    <t>122</t>
  </si>
  <si>
    <t>006</t>
  </si>
  <si>
    <t>0001</t>
  </si>
  <si>
    <t>Административные штрафы, установленные Главой  11 Кодекса Российской Федерации  об административных правонарушениях , за административные правонарушения на транспорте</t>
  </si>
  <si>
    <t>Административные штрафы, установленные Главой  11 Кодекса Российской Федерации  об административных правонарушениях , за административные правонарушения на транспорте, налагаемые мировыми судьями , комиссиями по делам несовершеннолетних  и защите их прав</t>
  </si>
  <si>
    <t>322</t>
  </si>
  <si>
    <t>111</t>
  </si>
  <si>
    <t>304</t>
  </si>
  <si>
    <t>Доходы 
районного 
бюджета 
2023 года</t>
  </si>
  <si>
    <t>Доходы. Получаемые в виде  арендной платы за земельные участки, государственная собственность на которые  не разграничена, а также  средства  от продажи  права на заключение договоров аренды  указанных земельных участков</t>
  </si>
  <si>
    <t xml:space="preserve">Доходы, получаемые в виде арендной платы за земли после разграничения государственной  собственности на землю, а также  средства отпродажи  права на заключение  договоров аренды  указанных земельных  участков (за исключением земельных участков бюджетных  и автономных учреждений) </t>
  </si>
  <si>
    <t>09</t>
  </si>
  <si>
    <t>045</t>
  </si>
  <si>
    <t>Прочие поступления  от использования имущества, находящегося в 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</si>
  <si>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 от использования имущества, находящегося в государственной и муниципальной 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</si>
  <si>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 использования  имущества и прав, находящихся в государственной  и муниципальной собственности  (за исключением  имущества  бюджетных и автономных учреждений, а также  имущества  государственных  и муниципальных унитарных предприятий, в том числе казенных) </t>
  </si>
  <si>
    <t xml:space="preserve">Доходы от денежных взысканий (штрафов), поступающие в счет погашения  задолженности, образовавшейся  до 1 января 2020 года, подлежащие зачислению в бюджеты  бюджетной системы Российской Федерации, по нормативам, действовавшим в 2019 году </t>
  </si>
  <si>
    <t>119</t>
  </si>
  <si>
    <t>к решению Иланского районного</t>
  </si>
  <si>
    <t xml:space="preserve"> Совета депутатов</t>
  </si>
  <si>
    <t xml:space="preserve">Доходы от денежных взысканий (штрафов), поступающие в счет погашения  задолженности, образовавшейся  до 1 января 2020 года, подлежащие зачислению в бюджет муниципального образования, по нормативам, действавшим в 2019 году </t>
  </si>
  <si>
    <t xml:space="preserve">Доходы от денежных взысканий (штрафов), поступающие в счет погашения  задолженности, образовавшейся  до 1 января 2020 года, подлежащие зачислению в бюджет муниципального образования, по нормативам, действовавшим в 2019 году </t>
  </si>
  <si>
    <t>Доходы от денежных взысканий (штрафов), поступающие в счет погашения  задолженности, образовавшейся  до 1 января 2020 года,  подлежащие зачислению в бюджет муниципального образования, по нормативам, действовавшим в 2019 году</t>
  </si>
  <si>
    <t>Доходы от денежных взысканий (штрафов), поступающие в счет погашения  задолженности, образовавшейся  до 1 января 2020 года, подлежащие зачислению в федеральный бюджет и бюджет муниципального образования, по нормативам, действовавшим в 2019 году</t>
  </si>
  <si>
    <t>Доходы районного бюджета на 2022 год и плановый период 2023-2024 годов</t>
  </si>
  <si>
    <t>(рублей)</t>
  </si>
  <si>
    <t>Доходы 
районного 
бюджета 
2024 года</t>
  </si>
  <si>
    <t>Доходы районного бюджета 2021 план (корректировка октября)</t>
  </si>
  <si>
    <t xml:space="preserve">Доходы, поступающие в порядке возмещения расходов, понесенных в связи с эксплуатацией имущества </t>
  </si>
  <si>
    <t>Доходы районного бюджета факт на 01.10.2021</t>
  </si>
  <si>
    <t>Налог, взимаемый в связи с  применением патентной  системы налогообложения, зачисляемый в бюджеты  муниципальных районов</t>
  </si>
  <si>
    <t>31</t>
  </si>
  <si>
    <t>37</t>
  </si>
  <si>
    <t>38</t>
  </si>
  <si>
    <t>49</t>
  </si>
  <si>
    <t>51</t>
  </si>
  <si>
    <t>52</t>
  </si>
  <si>
    <t>59</t>
  </si>
  <si>
    <t>65</t>
  </si>
  <si>
    <t>68</t>
  </si>
  <si>
    <t>71</t>
  </si>
  <si>
    <t>76</t>
  </si>
  <si>
    <t>79</t>
  </si>
  <si>
    <t>90</t>
  </si>
  <si>
    <t>91</t>
  </si>
  <si>
    <t>93</t>
  </si>
  <si>
    <t>95</t>
  </si>
  <si>
    <t>102</t>
  </si>
  <si>
    <t>108</t>
  </si>
  <si>
    <t>Субсидии на софинансирование организации и обеспечения  обучающихся по  образовательным программам  начального общего образования в муниципальных образовательных организациях, за исключением  обучающихся с органиченными  возможностями здоровья, бесплатным горячим питанием, предусматривающим  наличие горячего блюда, на считая горячего напитка</t>
  </si>
  <si>
    <t xml:space="preserve">1 </t>
  </si>
  <si>
    <t xml:space="preserve">16 </t>
  </si>
  <si>
    <t>194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</si>
  <si>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 выявленные должностными лицами  органов муниципального контроля</t>
  </si>
  <si>
    <t>Прочие безвозмездные поступления</t>
  </si>
  <si>
    <t>876</t>
  </si>
  <si>
    <t>Прочие безвозмездные поступления в бюджеты  муниципальныых районов</t>
  </si>
  <si>
    <t>124</t>
  </si>
  <si>
    <t>125</t>
  </si>
  <si>
    <t>Приложение  2</t>
  </si>
  <si>
    <t>519</t>
  </si>
  <si>
    <t>Субсидии бюдджетам муниципальных образований на государственную поддержку отрасли культуры</t>
  </si>
  <si>
    <t>Прочие межбюджетные трансферты</t>
  </si>
  <si>
    <t>303</t>
  </si>
  <si>
    <t>Межбюджетные трансферты, передаваемые бюджетам муниципальных районов на ежемесячное денежное вознаграждение за классное руководство  педагогическим работникам  государственных и муниципальных  общеобразовательных  организаций</t>
  </si>
  <si>
    <t>126</t>
  </si>
  <si>
    <t>127</t>
  </si>
  <si>
    <t>128</t>
  </si>
  <si>
    <t xml:space="preserve">от  06.12.2021 №  13-84Р    </t>
  </si>
  <si>
    <t>467</t>
  </si>
  <si>
    <t>Субсидии бюджетам муниципальных образований 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</si>
  <si>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18</t>
  </si>
  <si>
    <t>Доходы бюджетов бюджетной системы Российской Федерации от  возврата остатков  субсидий, субвенций и иных межбюджетных трансфертов, имеющих целевое  назначение прошлых лет</t>
  </si>
  <si>
    <t xml:space="preserve">Доходы бюджетов бюджетной системы  Российской Федерации  от возврата бюджетами  бюджетной системы Российской Федерации  остатков субсидий, субвенций и иных межбюджетных трансфертов, имеющих целевое назначениие прошлых лет, а также от возврата организациями  остатков субсидий прошлых лет </t>
  </si>
  <si>
    <t xml:space="preserve">Доходы бюджетов муниципальных районов от возврата бюджетами  бюджетной системы Российской Федерации  остатков субсидий, субвенций и иных межбюджетных трансфертов, имеющих целевое назначениие прошлых лет, а также от возврата организациями  остатков субсидий прошлых лет </t>
  </si>
  <si>
    <t>Доходы бюджетов муниципальных районов  от возврата организациями  остатков субсидий прошлых лет</t>
  </si>
  <si>
    <t xml:space="preserve">2 </t>
  </si>
  <si>
    <t>Доходы бюджетов муниципальных районов  от возврата бюджетными учреждениями  остатков субсидий прошлых лет</t>
  </si>
  <si>
    <t>Доходы бюджетов муниципальных районов  от возврата иными организациями  остатков субсидий прошлых лет</t>
  </si>
  <si>
    <t>Возврат остатков субсидий, субвенций и иных межбюджетных трагнсфертов, имеющих целевое назначение, прошлых лет</t>
  </si>
  <si>
    <t xml:space="preserve">Возврат остатков субсидий, субвенций и иных межбюджетных трансфертов, меющих целевое назначение, прошлых лет из бюджетов муниципальных районов </t>
  </si>
  <si>
    <t xml:space="preserve">Возврат прочих остатков субсидий, субвенций и ииных межбюджетных трансфертов, имеющих целевое назначение прошлых лет из бюджетов муниципальных районов 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</si>
  <si>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</si>
  <si>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</si>
  <si>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</si>
  <si>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</si>
  <si>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</si>
  <si>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</si>
  <si>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</si>
  <si>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</si>
  <si>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</si>
  <si>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Иные межбюджетные трансферты бюджетам муниципальных образований на государственную поддержку отрасли культуры</t>
  </si>
  <si>
    <t xml:space="preserve">от 07.02.2022  № 14-89Р     </t>
  </si>
  <si>
    <t>995</t>
  </si>
  <si>
    <t>990</t>
  </si>
  <si>
    <t>Прочие доходы от компенсации затрат  бюджетов муниципальных районов</t>
  </si>
  <si>
    <t>Прочие доходы от компенсации затрат  государства</t>
  </si>
  <si>
    <t>015</t>
  </si>
  <si>
    <t>204</t>
  </si>
  <si>
    <t>032</t>
  </si>
  <si>
    <t>Платежи, уплачиваемые  в целях возмещения вреда</t>
  </si>
  <si>
    <t>031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</si>
  <si>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ареда, причиненного водным объектам), подлежащие зачислению в бюджет муниципального  образования</t>
  </si>
  <si>
    <t>178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</si>
  <si>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</si>
  <si>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9</t>
  </si>
  <si>
    <t>17</t>
  </si>
  <si>
    <t>53</t>
  </si>
  <si>
    <t>54</t>
  </si>
  <si>
    <t>141</t>
  </si>
  <si>
    <t>420</t>
  </si>
  <si>
    <t>Доходы от приватизации имущества, находящегося в муниципальной и государственной собственности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</si>
  <si>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</si>
  <si>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400</t>
  </si>
  <si>
    <t xml:space="preserve">Плата за публичный сервитут, предусмотренная  решением уполномоченного органа об установлении сервитута в отношении земельных участков, государственная собственность на которые не разграничена и которые  расположены в границах сельских поселений и межселенных территорий муниципальных районов и не предоставлены граданам или  юридическим лицам  (за исключением органов государственной власти (государственным органам), органов местного самоуправления (муниципальных органов), органов управления государственными внебюджетными фондамии казенных учреждений)  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</si>
  <si>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 находящихся в собственности  муниципальных районов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внебюдетными фондами и казенных учреждений)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</si>
  <si>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федеральной собственности (за исключением земельных участков,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Федерации) и не предоставленных гражданам или юридическим 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</si>
  <si>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 xml:space="preserve">Плата за публичный сервитут, предусмотренная решением уполномоченного органа об установлении публичного сервитута, в отношении земельных участков, находящихся в государственной  или муниципальной собственности </t>
  </si>
  <si>
    <t>47</t>
  </si>
  <si>
    <t>142</t>
  </si>
  <si>
    <t>144</t>
  </si>
  <si>
    <t>145</t>
  </si>
  <si>
    <t>146</t>
  </si>
  <si>
    <t>147</t>
  </si>
  <si>
    <t xml:space="preserve">от   02.08.2022  №  18-117Р    </t>
  </si>
  <si>
    <t xml:space="preserve">от   23.06.2022  №  17-112Р    </t>
  </si>
  <si>
    <t xml:space="preserve">от   28.04.2022  №  15-97Р    </t>
  </si>
  <si>
    <t>180</t>
  </si>
  <si>
    <t>Прочие налоговые доходы</t>
  </si>
  <si>
    <t>Прочие неналоговые доходы  бюджетов муниципальных районов</t>
  </si>
  <si>
    <t xml:space="preserve">Прочие неналоговые доходы </t>
  </si>
  <si>
    <t>062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</si>
  <si>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</si>
  <si>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148</t>
  </si>
  <si>
    <t>149</t>
  </si>
  <si>
    <t>151</t>
  </si>
  <si>
    <t>152</t>
  </si>
  <si>
    <t>154</t>
  </si>
  <si>
    <t>155</t>
  </si>
  <si>
    <t xml:space="preserve">от   20.10.2022  №  20-128Р    </t>
  </si>
  <si>
    <t xml:space="preserve">от 05.12.2022    № 21-137Р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</si>
</sst>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000000"/>
    <numFmt numFmtId="182" formatCode="0.0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174" fontId="0" fillId="0" borderId="0" xfId="0" applyNumberFormat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Fill="1" applyAlignment="1" quotePrefix="1">
      <alignment horizontal="left" wrapText="1"/>
    </xf>
    <xf numFmtId="0" fontId="4" fillId="0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4" fontId="2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 quotePrefix="1">
      <alignment wrapText="1"/>
    </xf>
    <xf numFmtId="0" fontId="5" fillId="0" borderId="0" xfId="0" applyFont="1" applyFill="1" applyAlignment="1" quotePrefix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 quotePrefix="1">
      <alignment horizontal="left" wrapText="1"/>
    </xf>
    <xf numFmtId="49" fontId="8" fillId="0" borderId="0" xfId="0" applyNumberFormat="1" applyFont="1" applyFill="1" applyAlignment="1" quotePrefix="1">
      <alignment wrapText="1"/>
    </xf>
    <xf numFmtId="0" fontId="8" fillId="0" borderId="0" xfId="0" applyFont="1" applyFill="1" applyAlignment="1" quotePrefix="1">
      <alignment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 quotePrefix="1">
      <alignment horizontal="left" wrapText="1"/>
    </xf>
    <xf numFmtId="49" fontId="7" fillId="0" borderId="11" xfId="0" applyNumberFormat="1" applyFont="1" applyFill="1" applyBorder="1" applyAlignment="1">
      <alignment horizontal="left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vertical="top" wrapText="1"/>
    </xf>
    <xf numFmtId="2" fontId="8" fillId="0" borderId="11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4" fontId="8" fillId="0" borderId="11" xfId="0" applyNumberFormat="1" applyFont="1" applyFill="1" applyBorder="1" applyAlignment="1">
      <alignment vertical="top"/>
    </xf>
    <xf numFmtId="4" fontId="7" fillId="0" borderId="11" xfId="0" applyNumberFormat="1" applyFont="1" applyFill="1" applyBorder="1" applyAlignment="1">
      <alignment vertical="top"/>
    </xf>
    <xf numFmtId="4" fontId="7" fillId="33" borderId="11" xfId="0" applyNumberFormat="1" applyFont="1" applyFill="1" applyBorder="1" applyAlignment="1">
      <alignment vertical="top"/>
    </xf>
    <xf numFmtId="0" fontId="7" fillId="0" borderId="11" xfId="53" applyNumberFormat="1" applyFont="1" applyFill="1" applyBorder="1" applyAlignment="1">
      <alignment horizontal="left" vertical="top" wrapText="1"/>
      <protection/>
    </xf>
    <xf numFmtId="0" fontId="7" fillId="0" borderId="11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left" vertical="center" wrapText="1"/>
    </xf>
    <xf numFmtId="182" fontId="8" fillId="0" borderId="11" xfId="0" applyNumberFormat="1" applyFont="1" applyFill="1" applyBorder="1" applyAlignment="1">
      <alignment horizontal="right" vertical="top"/>
    </xf>
    <xf numFmtId="4" fontId="8" fillId="0" borderId="11" xfId="0" applyNumberFormat="1" applyFont="1" applyFill="1" applyBorder="1" applyAlignment="1">
      <alignment horizontal="right" vertical="top"/>
    </xf>
    <xf numFmtId="182" fontId="7" fillId="0" borderId="11" xfId="0" applyNumberFormat="1" applyFont="1" applyFill="1" applyBorder="1" applyAlignment="1">
      <alignment horizontal="right" vertical="top"/>
    </xf>
    <xf numFmtId="4" fontId="7" fillId="0" borderId="11" xfId="0" applyNumberFormat="1" applyFont="1" applyFill="1" applyBorder="1" applyAlignment="1">
      <alignment horizontal="right" vertical="top"/>
    </xf>
    <xf numFmtId="174" fontId="7" fillId="0" borderId="11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vertical="top"/>
    </xf>
    <xf numFmtId="4" fontId="7" fillId="0" borderId="13" xfId="0" applyNumberFormat="1" applyFont="1" applyFill="1" applyBorder="1" applyAlignment="1">
      <alignment vertical="top"/>
    </xf>
    <xf numFmtId="4" fontId="7" fillId="34" borderId="13" xfId="0" applyNumberFormat="1" applyFont="1" applyFill="1" applyBorder="1" applyAlignment="1">
      <alignment vertical="top"/>
    </xf>
    <xf numFmtId="4" fontId="7" fillId="0" borderId="14" xfId="0" applyNumberFormat="1" applyFont="1" applyFill="1" applyBorder="1" applyAlignment="1">
      <alignment vertical="top"/>
    </xf>
    <xf numFmtId="4" fontId="7" fillId="33" borderId="13" xfId="0" applyNumberFormat="1" applyFont="1" applyFill="1" applyBorder="1" applyAlignment="1">
      <alignment vertical="top"/>
    </xf>
    <xf numFmtId="4" fontId="7" fillId="33" borderId="0" xfId="0" applyNumberFormat="1" applyFont="1" applyFill="1" applyBorder="1" applyAlignment="1">
      <alignment vertical="top"/>
    </xf>
    <xf numFmtId="4" fontId="48" fillId="34" borderId="13" xfId="0" applyNumberFormat="1" applyFont="1" applyFill="1" applyBorder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49" fontId="48" fillId="0" borderId="11" xfId="0" applyNumberFormat="1" applyFont="1" applyFill="1" applyBorder="1" applyAlignment="1">
      <alignment horizontal="left" vertical="top"/>
    </xf>
    <xf numFmtId="49" fontId="48" fillId="0" borderId="11" xfId="0" applyNumberFormat="1" applyFont="1" applyFill="1" applyBorder="1" applyAlignment="1">
      <alignment horizontal="center" vertical="top"/>
    </xf>
    <xf numFmtId="0" fontId="48" fillId="0" borderId="11" xfId="0" applyFont="1" applyFill="1" applyBorder="1" applyAlignment="1">
      <alignment vertical="center" wrapText="1"/>
    </xf>
    <xf numFmtId="2" fontId="48" fillId="0" borderId="11" xfId="0" applyNumberFormat="1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4" fontId="7" fillId="0" borderId="11" xfId="0" applyNumberFormat="1" applyFont="1" applyFill="1" applyBorder="1" applyAlignment="1" quotePrefix="1">
      <alignment horizontal="righ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left" vertical="top"/>
    </xf>
    <xf numFmtId="49" fontId="7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 vertical="top"/>
    </xf>
    <xf numFmtId="4" fontId="7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74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 quotePrefix="1">
      <alignment horizontal="center" wrapText="1"/>
    </xf>
    <xf numFmtId="0" fontId="7" fillId="0" borderId="15" xfId="0" applyFont="1" applyFill="1" applyBorder="1" applyAlignment="1">
      <alignment horizontal="right" wrapText="1"/>
    </xf>
    <xf numFmtId="0" fontId="7" fillId="0" borderId="11" xfId="0" applyNumberFormat="1" applyFont="1" applyFill="1" applyBorder="1" applyAlignment="1" quotePrefix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textRotation="90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 quotePrefix="1">
      <alignment horizont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44"/>
  <sheetViews>
    <sheetView tabSelected="1" view="pageBreakPreview" zoomScale="75" zoomScaleSheetLayoutView="75" zoomScalePageLayoutView="0" workbookViewId="0" topLeftCell="A1">
      <selection activeCell="M5" sqref="M5:O5"/>
    </sheetView>
  </sheetViews>
  <sheetFormatPr defaultColWidth="9.00390625" defaultRowHeight="12.75"/>
  <cols>
    <col min="1" max="1" width="5.375" style="5" customWidth="1"/>
    <col min="2" max="2" width="6.00390625" style="6" customWidth="1"/>
    <col min="3" max="3" width="2.625" style="6" customWidth="1"/>
    <col min="4" max="4" width="3.625" style="6" customWidth="1"/>
    <col min="5" max="5" width="3.00390625" style="6" customWidth="1"/>
    <col min="6" max="6" width="4.875" style="6" customWidth="1"/>
    <col min="7" max="7" width="4.125" style="6" customWidth="1"/>
    <col min="8" max="8" width="6.625" style="6" customWidth="1"/>
    <col min="9" max="9" width="4.625" style="6" customWidth="1"/>
    <col min="10" max="10" width="76.875" style="6" customWidth="1"/>
    <col min="11" max="11" width="0.12890625" style="6" hidden="1" customWidth="1"/>
    <col min="12" max="12" width="15.875" style="6" hidden="1" customWidth="1"/>
    <col min="13" max="13" width="17.375" style="7" customWidth="1"/>
    <col min="14" max="14" width="16.125" style="7" customWidth="1"/>
    <col min="15" max="15" width="16.875" style="7" customWidth="1"/>
    <col min="16" max="16" width="12.25390625" style="0" bestFit="1" customWidth="1"/>
  </cols>
  <sheetData>
    <row r="2" spans="2:15" ht="12.7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70" t="s">
        <v>314</v>
      </c>
      <c r="N2" s="70"/>
      <c r="O2" s="70"/>
    </row>
    <row r="3" spans="2:15" ht="12.7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70" t="s">
        <v>273</v>
      </c>
      <c r="N3" s="70"/>
      <c r="O3" s="70"/>
    </row>
    <row r="4" spans="2:15" ht="12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70" t="s">
        <v>274</v>
      </c>
      <c r="N4" s="70"/>
      <c r="O4" s="70"/>
    </row>
    <row r="5" spans="2:15" ht="12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70" t="s">
        <v>395</v>
      </c>
      <c r="N5" s="70"/>
      <c r="O5" s="70"/>
    </row>
    <row r="6" spans="2:15" ht="12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5"/>
      <c r="N6" s="5"/>
      <c r="O6" s="5"/>
    </row>
    <row r="7" spans="2:15" ht="12.7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70" t="s">
        <v>314</v>
      </c>
      <c r="N7" s="70"/>
      <c r="O7" s="70"/>
    </row>
    <row r="8" spans="2:15" ht="12.7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70" t="s">
        <v>273</v>
      </c>
      <c r="N8" s="70"/>
      <c r="O8" s="70"/>
    </row>
    <row r="9" spans="2:15" ht="12.7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70" t="s">
        <v>274</v>
      </c>
      <c r="N9" s="70"/>
      <c r="O9" s="70"/>
    </row>
    <row r="10" spans="2:15" ht="12.7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70" t="s">
        <v>394</v>
      </c>
      <c r="N10" s="70"/>
      <c r="O10" s="70"/>
    </row>
    <row r="11" spans="2:15" ht="12.7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5"/>
      <c r="N11" s="5"/>
      <c r="O11" s="5"/>
    </row>
    <row r="12" spans="2:15" ht="12.7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70" t="s">
        <v>314</v>
      </c>
      <c r="N12" s="70"/>
      <c r="O12" s="70"/>
    </row>
    <row r="13" spans="2:15" ht="12.7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70" t="s">
        <v>273</v>
      </c>
      <c r="N13" s="70"/>
      <c r="O13" s="70"/>
    </row>
    <row r="14" spans="2:15" ht="12.7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70" t="s">
        <v>274</v>
      </c>
      <c r="N14" s="70"/>
      <c r="O14" s="70"/>
    </row>
    <row r="15" spans="2:15" ht="12.7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70" t="s">
        <v>379</v>
      </c>
      <c r="N15" s="70"/>
      <c r="O15" s="70"/>
    </row>
    <row r="16" spans="2:15" ht="12.7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5"/>
      <c r="N16" s="5"/>
      <c r="O16" s="5"/>
    </row>
    <row r="17" spans="2:15" ht="12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70" t="s">
        <v>314</v>
      </c>
      <c r="N17" s="70"/>
      <c r="O17" s="70"/>
    </row>
    <row r="18" spans="2:15" ht="12.7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70" t="s">
        <v>273</v>
      </c>
      <c r="N18" s="70"/>
      <c r="O18" s="70"/>
    </row>
    <row r="19" spans="2:15" ht="12.7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70" t="s">
        <v>274</v>
      </c>
      <c r="N19" s="70"/>
      <c r="O19" s="70"/>
    </row>
    <row r="20" spans="2:15" ht="12.7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70" t="s">
        <v>380</v>
      </c>
      <c r="N20" s="70"/>
      <c r="O20" s="70"/>
    </row>
    <row r="21" spans="2:15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5"/>
      <c r="N21" s="5"/>
      <c r="O21" s="5"/>
    </row>
    <row r="22" spans="2:15" ht="12.7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70" t="s">
        <v>314</v>
      </c>
      <c r="N22" s="70"/>
      <c r="O22" s="70"/>
    </row>
    <row r="23" spans="2:15" ht="12.7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70" t="s">
        <v>273</v>
      </c>
      <c r="N23" s="70"/>
      <c r="O23" s="70"/>
    </row>
    <row r="24" spans="2:15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70" t="s">
        <v>274</v>
      </c>
      <c r="N24" s="70"/>
      <c r="O24" s="70"/>
    </row>
    <row r="25" spans="2:15" ht="12.7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70" t="s">
        <v>381</v>
      </c>
      <c r="N25" s="70"/>
      <c r="O25" s="70"/>
    </row>
    <row r="26" spans="2:15" ht="12.7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5"/>
      <c r="N26" s="5"/>
      <c r="O26" s="5"/>
    </row>
    <row r="27" spans="2:15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70" t="s">
        <v>314</v>
      </c>
      <c r="N27" s="70"/>
      <c r="O27" s="70"/>
    </row>
    <row r="28" spans="2:15" ht="12.7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70" t="s">
        <v>273</v>
      </c>
      <c r="N28" s="70"/>
      <c r="O28" s="70"/>
    </row>
    <row r="29" spans="2:15" ht="12.7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70" t="s">
        <v>274</v>
      </c>
      <c r="N29" s="70"/>
      <c r="O29" s="70"/>
    </row>
    <row r="30" spans="2:15" ht="12.7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70" t="s">
        <v>347</v>
      </c>
      <c r="N30" s="70"/>
      <c r="O30" s="70"/>
    </row>
    <row r="31" spans="2:15" ht="12.7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5"/>
      <c r="N31" s="5"/>
      <c r="O31" s="5"/>
    </row>
    <row r="32" spans="2:15" ht="12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70" t="s">
        <v>314</v>
      </c>
      <c r="N32" s="70"/>
      <c r="O32" s="70"/>
    </row>
    <row r="33" spans="2:15" ht="12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70" t="s">
        <v>273</v>
      </c>
      <c r="N33" s="70"/>
      <c r="O33" s="70"/>
    </row>
    <row r="34" spans="2:15" ht="12.7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70" t="s">
        <v>274</v>
      </c>
      <c r="N34" s="70"/>
      <c r="O34" s="70"/>
    </row>
    <row r="35" spans="2:15" ht="12.7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70" t="s">
        <v>323</v>
      </c>
      <c r="N35" s="70"/>
      <c r="O35" s="70"/>
    </row>
    <row r="36" spans="2:15" ht="12.7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  <c r="N36" s="21"/>
      <c r="O36" s="21"/>
    </row>
    <row r="37" spans="1:15" ht="0.75" customHeight="1">
      <c r="A37" s="1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  <c r="N37" s="71"/>
      <c r="O37" s="71"/>
    </row>
    <row r="38" spans="1:15" ht="15.75" customHeight="1" hidden="1">
      <c r="A38" s="10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72"/>
      <c r="N38" s="72"/>
      <c r="O38" s="72"/>
    </row>
    <row r="39" spans="1:15" ht="15.75" customHeight="1" hidden="1">
      <c r="A39" s="10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72"/>
      <c r="N39" s="72"/>
      <c r="O39" s="72"/>
    </row>
    <row r="40" spans="1:15" ht="15" hidden="1">
      <c r="A40" s="10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73"/>
      <c r="N40" s="73"/>
      <c r="O40" s="73"/>
    </row>
    <row r="41" spans="1:15" ht="15" hidden="1">
      <c r="A41" s="10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5"/>
      <c r="N41" s="15"/>
      <c r="O41" s="15"/>
    </row>
    <row r="42" spans="1:15" ht="15" hidden="1">
      <c r="A42" s="10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5"/>
      <c r="N42" s="71"/>
      <c r="O42" s="71"/>
    </row>
    <row r="43" spans="1:15" ht="15" hidden="1">
      <c r="A43" s="10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72"/>
      <c r="N43" s="72"/>
      <c r="O43" s="72"/>
    </row>
    <row r="44" spans="1:15" ht="15" hidden="1">
      <c r="A44" s="10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72"/>
      <c r="N44" s="72"/>
      <c r="O44" s="72"/>
    </row>
    <row r="45" spans="1:15" ht="15" hidden="1">
      <c r="A45" s="10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73"/>
      <c r="N45" s="73"/>
      <c r="O45" s="73"/>
    </row>
    <row r="46" spans="1:15" ht="15" hidden="1">
      <c r="A46" s="1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5"/>
      <c r="N46" s="15"/>
      <c r="O46" s="15"/>
    </row>
    <row r="47" spans="1:15" ht="15" hidden="1">
      <c r="A47" s="10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5"/>
      <c r="N47" s="71"/>
      <c r="O47" s="71"/>
    </row>
    <row r="48" spans="1:15" ht="15" hidden="1">
      <c r="A48" s="10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72"/>
      <c r="N48" s="72"/>
      <c r="O48" s="72"/>
    </row>
    <row r="49" spans="1:15" ht="15" hidden="1">
      <c r="A49" s="10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72"/>
      <c r="N49" s="72"/>
      <c r="O49" s="72"/>
    </row>
    <row r="50" spans="1:15" ht="15" hidden="1">
      <c r="A50" s="10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73"/>
      <c r="N50" s="73"/>
      <c r="O50" s="73"/>
    </row>
    <row r="51" spans="1:15" ht="15" hidden="1">
      <c r="A51" s="10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5"/>
      <c r="N51" s="15"/>
      <c r="O51" s="15"/>
    </row>
    <row r="52" spans="1:15" ht="15" hidden="1">
      <c r="A52" s="10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5"/>
      <c r="N52" s="71"/>
      <c r="O52" s="71"/>
    </row>
    <row r="53" spans="1:15" ht="15" hidden="1">
      <c r="A53" s="10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72"/>
      <c r="N53" s="72"/>
      <c r="O53" s="72"/>
    </row>
    <row r="54" spans="1:15" ht="15" hidden="1">
      <c r="A54" s="10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72"/>
      <c r="N54" s="72"/>
      <c r="O54" s="72"/>
    </row>
    <row r="55" spans="1:15" ht="15" hidden="1">
      <c r="A55" s="1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73"/>
      <c r="N55" s="73"/>
      <c r="O55" s="73"/>
    </row>
    <row r="56" spans="1:15" ht="15" hidden="1">
      <c r="A56" s="10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5"/>
      <c r="N56" s="15"/>
      <c r="O56" s="15"/>
    </row>
    <row r="57" spans="1:15" ht="15" hidden="1">
      <c r="A57" s="1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5"/>
      <c r="N57" s="71"/>
      <c r="O57" s="71"/>
    </row>
    <row r="58" spans="1:15" ht="15" hidden="1">
      <c r="A58" s="10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72"/>
      <c r="N58" s="72"/>
      <c r="O58" s="72"/>
    </row>
    <row r="59" spans="1:15" ht="15" hidden="1">
      <c r="A59" s="10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72"/>
      <c r="N59" s="72"/>
      <c r="O59" s="72"/>
    </row>
    <row r="60" spans="1:15" ht="15" hidden="1">
      <c r="A60" s="10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73"/>
      <c r="N60" s="73"/>
      <c r="O60" s="73"/>
    </row>
    <row r="61" spans="1:15" ht="15" hidden="1">
      <c r="A61" s="10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5"/>
      <c r="N61" s="15"/>
      <c r="O61" s="15"/>
    </row>
    <row r="62" spans="1:15" ht="15" hidden="1">
      <c r="A62" s="10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5"/>
      <c r="N62" s="71"/>
      <c r="O62" s="71"/>
    </row>
    <row r="63" spans="1:15" ht="15" hidden="1">
      <c r="A63" s="10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72"/>
      <c r="N63" s="72"/>
      <c r="O63" s="72"/>
    </row>
    <row r="64" spans="1:15" ht="15" hidden="1">
      <c r="A64" s="10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72"/>
      <c r="N64" s="72"/>
      <c r="O64" s="72"/>
    </row>
    <row r="65" spans="1:15" ht="15" hidden="1">
      <c r="A65" s="10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73"/>
      <c r="N65" s="73"/>
      <c r="O65" s="73"/>
    </row>
    <row r="66" spans="1:15" ht="15" hidden="1">
      <c r="A66" s="10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5"/>
      <c r="N66" s="15"/>
      <c r="O66" s="15"/>
    </row>
    <row r="67" spans="1:15" ht="15" hidden="1">
      <c r="A67" s="10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5"/>
      <c r="N67" s="71"/>
      <c r="O67" s="71"/>
    </row>
    <row r="68" spans="1:15" ht="15" hidden="1">
      <c r="A68" s="10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72"/>
      <c r="N68" s="72"/>
      <c r="O68" s="72"/>
    </row>
    <row r="69" spans="1:15" ht="15" hidden="1">
      <c r="A69" s="10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72"/>
      <c r="N69" s="72"/>
      <c r="O69" s="72"/>
    </row>
    <row r="70" spans="1:15" ht="15" hidden="1">
      <c r="A70" s="10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73"/>
      <c r="N70" s="73"/>
      <c r="O70" s="73"/>
    </row>
    <row r="71" spans="1:15" s="8" customFormat="1" ht="16.5" customHeight="1" hidden="1">
      <c r="A71" s="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9"/>
      <c r="N71" s="19"/>
      <c r="O71" s="19"/>
    </row>
    <row r="72" spans="1:15" s="1" customFormat="1" ht="15.75" customHeight="1">
      <c r="A72" s="74" t="s">
        <v>279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1:15" s="1" customFormat="1" ht="14.25" customHeight="1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4"/>
      <c r="N73" s="24"/>
      <c r="O73" s="24"/>
    </row>
    <row r="74" spans="1:15" s="1" customFormat="1" ht="15.75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4"/>
      <c r="N74" s="75" t="s">
        <v>280</v>
      </c>
      <c r="O74" s="75"/>
    </row>
    <row r="75" spans="1:15" s="1" customFormat="1" ht="29.25" customHeight="1">
      <c r="A75" s="77" t="s">
        <v>1</v>
      </c>
      <c r="B75" s="78" t="s">
        <v>0</v>
      </c>
      <c r="C75" s="79"/>
      <c r="D75" s="79"/>
      <c r="E75" s="79"/>
      <c r="F75" s="79"/>
      <c r="G75" s="79"/>
      <c r="H75" s="79"/>
      <c r="I75" s="79"/>
      <c r="J75" s="80" t="s">
        <v>123</v>
      </c>
      <c r="K75" s="81" t="s">
        <v>282</v>
      </c>
      <c r="L75" s="81" t="s">
        <v>284</v>
      </c>
      <c r="M75" s="76" t="s">
        <v>152</v>
      </c>
      <c r="N75" s="76" t="s">
        <v>263</v>
      </c>
      <c r="O75" s="76" t="s">
        <v>281</v>
      </c>
    </row>
    <row r="76" spans="1:15" s="1" customFormat="1" ht="144.75" customHeight="1">
      <c r="A76" s="77"/>
      <c r="B76" s="26" t="s">
        <v>2</v>
      </c>
      <c r="C76" s="26" t="s">
        <v>6</v>
      </c>
      <c r="D76" s="26" t="s">
        <v>7</v>
      </c>
      <c r="E76" s="26" t="s">
        <v>8</v>
      </c>
      <c r="F76" s="26" t="s">
        <v>9</v>
      </c>
      <c r="G76" s="26" t="s">
        <v>3</v>
      </c>
      <c r="H76" s="26" t="s">
        <v>4</v>
      </c>
      <c r="I76" s="26" t="s">
        <v>5</v>
      </c>
      <c r="J76" s="76"/>
      <c r="K76" s="82"/>
      <c r="L76" s="82"/>
      <c r="M76" s="76"/>
      <c r="N76" s="76"/>
      <c r="O76" s="76"/>
    </row>
    <row r="77" spans="1:15" s="3" customFormat="1" ht="13.5" customHeight="1">
      <c r="A77" s="27">
        <v>1</v>
      </c>
      <c r="B77" s="25">
        <v>2</v>
      </c>
      <c r="C77" s="25">
        <v>3</v>
      </c>
      <c r="D77" s="25">
        <v>4</v>
      </c>
      <c r="E77" s="25">
        <v>5</v>
      </c>
      <c r="F77" s="25">
        <v>6</v>
      </c>
      <c r="G77" s="25">
        <v>7</v>
      </c>
      <c r="H77" s="25">
        <v>8</v>
      </c>
      <c r="I77" s="25">
        <v>9</v>
      </c>
      <c r="J77" s="25">
        <v>10</v>
      </c>
      <c r="K77" s="25">
        <v>11</v>
      </c>
      <c r="L77" s="25">
        <v>12</v>
      </c>
      <c r="M77" s="25">
        <v>13</v>
      </c>
      <c r="N77" s="25">
        <v>14</v>
      </c>
      <c r="O77" s="25">
        <v>15</v>
      </c>
    </row>
    <row r="78" spans="1:16" ht="15" customHeight="1">
      <c r="A78" s="28" t="s">
        <v>15</v>
      </c>
      <c r="B78" s="29" t="s">
        <v>10</v>
      </c>
      <c r="C78" s="29" t="s">
        <v>15</v>
      </c>
      <c r="D78" s="29" t="s">
        <v>11</v>
      </c>
      <c r="E78" s="29" t="s">
        <v>11</v>
      </c>
      <c r="F78" s="29" t="s">
        <v>10</v>
      </c>
      <c r="G78" s="29" t="s">
        <v>11</v>
      </c>
      <c r="H78" s="29" t="s">
        <v>12</v>
      </c>
      <c r="I78" s="29" t="s">
        <v>10</v>
      </c>
      <c r="J78" s="30" t="s">
        <v>16</v>
      </c>
      <c r="K78" s="31">
        <v>120466400</v>
      </c>
      <c r="L78" s="30">
        <v>86986904.83</v>
      </c>
      <c r="M78" s="35">
        <f>M79+M87+M99+M102+M118+M124+M130+M139+M193</f>
        <v>133116293.38000001</v>
      </c>
      <c r="N78" s="35">
        <f>N79+N87+N99+N102+N118+N124+N130+N139+N193</f>
        <v>133774140</v>
      </c>
      <c r="O78" s="35">
        <f>O79+O87+O99+O102+O118+O124+O130+O139+O193</f>
        <v>138954610</v>
      </c>
      <c r="P78" s="55"/>
    </row>
    <row r="79" spans="1:15" ht="15" customHeight="1">
      <c r="A79" s="28" t="s">
        <v>40</v>
      </c>
      <c r="B79" s="29" t="s">
        <v>10</v>
      </c>
      <c r="C79" s="29" t="s">
        <v>15</v>
      </c>
      <c r="D79" s="29" t="s">
        <v>20</v>
      </c>
      <c r="E79" s="29" t="s">
        <v>11</v>
      </c>
      <c r="F79" s="29" t="s">
        <v>10</v>
      </c>
      <c r="G79" s="29" t="s">
        <v>11</v>
      </c>
      <c r="H79" s="29" t="s">
        <v>12</v>
      </c>
      <c r="I79" s="29" t="s">
        <v>10</v>
      </c>
      <c r="J79" s="30" t="s">
        <v>77</v>
      </c>
      <c r="K79" s="31">
        <v>89909400</v>
      </c>
      <c r="L79" s="30">
        <v>61707498.48</v>
      </c>
      <c r="M79" s="35">
        <f>M80+M82</f>
        <v>94252700</v>
      </c>
      <c r="N79" s="35">
        <f>N80+N82</f>
        <v>98251200</v>
      </c>
      <c r="O79" s="35">
        <f>O80+O82</f>
        <v>103132400</v>
      </c>
    </row>
    <row r="80" spans="1:15" ht="15" customHeight="1">
      <c r="A80" s="28" t="s">
        <v>49</v>
      </c>
      <c r="B80" s="29" t="s">
        <v>45</v>
      </c>
      <c r="C80" s="29" t="s">
        <v>15</v>
      </c>
      <c r="D80" s="29" t="s">
        <v>20</v>
      </c>
      <c r="E80" s="29" t="s">
        <v>20</v>
      </c>
      <c r="F80" s="29" t="s">
        <v>10</v>
      </c>
      <c r="G80" s="29" t="s">
        <v>11</v>
      </c>
      <c r="H80" s="29" t="s">
        <v>12</v>
      </c>
      <c r="I80" s="29" t="s">
        <v>21</v>
      </c>
      <c r="J80" s="30" t="s">
        <v>50</v>
      </c>
      <c r="K80" s="31">
        <v>989000</v>
      </c>
      <c r="L80" s="30">
        <v>489030.76</v>
      </c>
      <c r="M80" s="35">
        <f>M81</f>
        <v>1100000</v>
      </c>
      <c r="N80" s="35">
        <f>N81</f>
        <v>720000</v>
      </c>
      <c r="O80" s="35">
        <f>O81</f>
        <v>730000</v>
      </c>
    </row>
    <row r="81" spans="1:17" ht="47.25">
      <c r="A81" s="28" t="s">
        <v>51</v>
      </c>
      <c r="B81" s="32" t="s">
        <v>45</v>
      </c>
      <c r="C81" s="32" t="s">
        <v>15</v>
      </c>
      <c r="D81" s="32" t="s">
        <v>20</v>
      </c>
      <c r="E81" s="32" t="s">
        <v>20</v>
      </c>
      <c r="F81" s="32" t="s">
        <v>43</v>
      </c>
      <c r="G81" s="32" t="s">
        <v>22</v>
      </c>
      <c r="H81" s="32" t="s">
        <v>12</v>
      </c>
      <c r="I81" s="32" t="s">
        <v>21</v>
      </c>
      <c r="J81" s="33" t="s">
        <v>124</v>
      </c>
      <c r="K81" s="34">
        <v>989000</v>
      </c>
      <c r="L81" s="33">
        <v>489030.76</v>
      </c>
      <c r="M81" s="36">
        <v>1100000</v>
      </c>
      <c r="N81" s="36">
        <v>720000</v>
      </c>
      <c r="O81" s="36">
        <v>730000</v>
      </c>
      <c r="P81" s="2"/>
      <c r="Q81" s="2"/>
    </row>
    <row r="82" spans="1:15" ht="15" customHeight="1">
      <c r="A82" s="28" t="s">
        <v>52</v>
      </c>
      <c r="B82" s="29" t="s">
        <v>45</v>
      </c>
      <c r="C82" s="29" t="s">
        <v>15</v>
      </c>
      <c r="D82" s="29" t="s">
        <v>20</v>
      </c>
      <c r="E82" s="29" t="s">
        <v>22</v>
      </c>
      <c r="F82" s="29" t="s">
        <v>10</v>
      </c>
      <c r="G82" s="29" t="s">
        <v>20</v>
      </c>
      <c r="H82" s="29" t="s">
        <v>12</v>
      </c>
      <c r="I82" s="29" t="s">
        <v>21</v>
      </c>
      <c r="J82" s="30" t="s">
        <v>54</v>
      </c>
      <c r="K82" s="31">
        <v>88920400</v>
      </c>
      <c r="L82" s="30">
        <v>61218467.72</v>
      </c>
      <c r="M82" s="35">
        <f>M85+M83+M84+M86</f>
        <v>93152700</v>
      </c>
      <c r="N82" s="35">
        <f>N85+N83+N84+N86</f>
        <v>97531200</v>
      </c>
      <c r="O82" s="35">
        <f>O85+O83+O84+O86</f>
        <v>102402400</v>
      </c>
    </row>
    <row r="83" spans="1:15" ht="63">
      <c r="A83" s="28" t="s">
        <v>53</v>
      </c>
      <c r="B83" s="32" t="s">
        <v>45</v>
      </c>
      <c r="C83" s="32" t="s">
        <v>15</v>
      </c>
      <c r="D83" s="32" t="s">
        <v>20</v>
      </c>
      <c r="E83" s="32" t="s">
        <v>22</v>
      </c>
      <c r="F83" s="32" t="s">
        <v>78</v>
      </c>
      <c r="G83" s="32" t="s">
        <v>20</v>
      </c>
      <c r="H83" s="32" t="s">
        <v>12</v>
      </c>
      <c r="I83" s="32" t="s">
        <v>21</v>
      </c>
      <c r="J83" s="33" t="s">
        <v>115</v>
      </c>
      <c r="K83" s="34">
        <v>88450400</v>
      </c>
      <c r="L83" s="33">
        <v>60875031.23</v>
      </c>
      <c r="M83" s="36">
        <v>92427700</v>
      </c>
      <c r="N83" s="37">
        <v>97128400</v>
      </c>
      <c r="O83" s="37">
        <v>101987800</v>
      </c>
    </row>
    <row r="84" spans="1:16" ht="94.5">
      <c r="A84" s="28" t="s">
        <v>55</v>
      </c>
      <c r="B84" s="32" t="s">
        <v>45</v>
      </c>
      <c r="C84" s="32" t="s">
        <v>15</v>
      </c>
      <c r="D84" s="32" t="s">
        <v>20</v>
      </c>
      <c r="E84" s="32" t="s">
        <v>22</v>
      </c>
      <c r="F84" s="32" t="s">
        <v>25</v>
      </c>
      <c r="G84" s="32" t="s">
        <v>20</v>
      </c>
      <c r="H84" s="32" t="s">
        <v>12</v>
      </c>
      <c r="I84" s="32" t="s">
        <v>21</v>
      </c>
      <c r="J84" s="33" t="s">
        <v>79</v>
      </c>
      <c r="K84" s="34">
        <v>65000</v>
      </c>
      <c r="L84" s="33">
        <v>66829.99</v>
      </c>
      <c r="M84" s="36">
        <v>85000</v>
      </c>
      <c r="N84" s="37">
        <v>69200</v>
      </c>
      <c r="O84" s="37">
        <v>71400</v>
      </c>
      <c r="P84" s="51"/>
    </row>
    <row r="85" spans="1:16" ht="31.5">
      <c r="A85" s="28" t="s">
        <v>13</v>
      </c>
      <c r="B85" s="32" t="s">
        <v>45</v>
      </c>
      <c r="C85" s="32" t="s">
        <v>15</v>
      </c>
      <c r="D85" s="32" t="s">
        <v>20</v>
      </c>
      <c r="E85" s="32" t="s">
        <v>22</v>
      </c>
      <c r="F85" s="32" t="s">
        <v>27</v>
      </c>
      <c r="G85" s="32" t="s">
        <v>20</v>
      </c>
      <c r="H85" s="32" t="s">
        <v>12</v>
      </c>
      <c r="I85" s="32" t="s">
        <v>21</v>
      </c>
      <c r="J85" s="33" t="s">
        <v>80</v>
      </c>
      <c r="K85" s="34">
        <v>350000</v>
      </c>
      <c r="L85" s="33">
        <v>217491.09</v>
      </c>
      <c r="M85" s="36">
        <v>475000</v>
      </c>
      <c r="N85" s="37">
        <v>333600</v>
      </c>
      <c r="O85" s="37">
        <v>343200</v>
      </c>
      <c r="P85" s="51"/>
    </row>
    <row r="86" spans="1:16" ht="78.75">
      <c r="A86" s="28" t="s">
        <v>360</v>
      </c>
      <c r="B86" s="32" t="s">
        <v>45</v>
      </c>
      <c r="C86" s="32" t="s">
        <v>15</v>
      </c>
      <c r="D86" s="32" t="s">
        <v>20</v>
      </c>
      <c r="E86" s="32" t="s">
        <v>22</v>
      </c>
      <c r="F86" s="32" t="s">
        <v>56</v>
      </c>
      <c r="G86" s="32" t="s">
        <v>20</v>
      </c>
      <c r="H86" s="32" t="s">
        <v>12</v>
      </c>
      <c r="I86" s="32" t="s">
        <v>21</v>
      </c>
      <c r="J86" s="33" t="s">
        <v>359</v>
      </c>
      <c r="K86" s="34"/>
      <c r="L86" s="33"/>
      <c r="M86" s="36">
        <v>165000</v>
      </c>
      <c r="N86" s="37">
        <v>0</v>
      </c>
      <c r="O86" s="37">
        <v>0</v>
      </c>
      <c r="P86" s="51"/>
    </row>
    <row r="87" spans="1:15" ht="15.75">
      <c r="A87" s="28" t="s">
        <v>138</v>
      </c>
      <c r="B87" s="29" t="s">
        <v>10</v>
      </c>
      <c r="C87" s="29" t="s">
        <v>15</v>
      </c>
      <c r="D87" s="29" t="s">
        <v>26</v>
      </c>
      <c r="E87" s="29" t="s">
        <v>11</v>
      </c>
      <c r="F87" s="29" t="s">
        <v>10</v>
      </c>
      <c r="G87" s="29" t="s">
        <v>11</v>
      </c>
      <c r="H87" s="29" t="s">
        <v>12</v>
      </c>
      <c r="I87" s="29" t="s">
        <v>10</v>
      </c>
      <c r="J87" s="30" t="s">
        <v>81</v>
      </c>
      <c r="K87" s="31">
        <v>18240600</v>
      </c>
      <c r="L87" s="30">
        <v>16027167.23</v>
      </c>
      <c r="M87" s="35">
        <f>M88+M93+M95+M97</f>
        <v>24540000</v>
      </c>
      <c r="N87" s="35">
        <f>N88+N93+N95+N97</f>
        <v>23722100</v>
      </c>
      <c r="O87" s="35">
        <f>O88+O93+O95+O97</f>
        <v>24030500</v>
      </c>
    </row>
    <row r="88" spans="1:15" ht="31.5">
      <c r="A88" s="28" t="s">
        <v>17</v>
      </c>
      <c r="B88" s="32" t="s">
        <v>45</v>
      </c>
      <c r="C88" s="32" t="s">
        <v>15</v>
      </c>
      <c r="D88" s="32" t="s">
        <v>26</v>
      </c>
      <c r="E88" s="32" t="s">
        <v>20</v>
      </c>
      <c r="F88" s="32" t="s">
        <v>10</v>
      </c>
      <c r="G88" s="32" t="s">
        <v>11</v>
      </c>
      <c r="H88" s="32" t="s">
        <v>12</v>
      </c>
      <c r="I88" s="32" t="s">
        <v>21</v>
      </c>
      <c r="J88" s="33" t="s">
        <v>196</v>
      </c>
      <c r="K88" s="34">
        <v>12580300</v>
      </c>
      <c r="L88" s="33">
        <v>10767441.46</v>
      </c>
      <c r="M88" s="36">
        <f>M89+M91</f>
        <v>19300000</v>
      </c>
      <c r="N88" s="36">
        <f>N89+N91</f>
        <v>18800000</v>
      </c>
      <c r="O88" s="36">
        <f>O89+O91</f>
        <v>19100000</v>
      </c>
    </row>
    <row r="89" spans="1:16" ht="31.5">
      <c r="A89" s="28" t="s">
        <v>19</v>
      </c>
      <c r="B89" s="32" t="s">
        <v>45</v>
      </c>
      <c r="C89" s="32" t="s">
        <v>15</v>
      </c>
      <c r="D89" s="32" t="s">
        <v>26</v>
      </c>
      <c r="E89" s="32" t="s">
        <v>20</v>
      </c>
      <c r="F89" s="32" t="s">
        <v>78</v>
      </c>
      <c r="G89" s="32" t="s">
        <v>20</v>
      </c>
      <c r="H89" s="32" t="s">
        <v>12</v>
      </c>
      <c r="I89" s="32" t="s">
        <v>21</v>
      </c>
      <c r="J89" s="33" t="s">
        <v>197</v>
      </c>
      <c r="K89" s="34">
        <v>8776100</v>
      </c>
      <c r="L89" s="33">
        <v>7604213.85</v>
      </c>
      <c r="M89" s="36">
        <f>M90</f>
        <v>13550000</v>
      </c>
      <c r="N89" s="36">
        <f>N90</f>
        <v>12800000</v>
      </c>
      <c r="O89" s="36">
        <f>O90</f>
        <v>13000000</v>
      </c>
      <c r="P89" s="52"/>
    </row>
    <row r="90" spans="1:15" ht="31.5">
      <c r="A90" s="28" t="s">
        <v>29</v>
      </c>
      <c r="B90" s="32" t="s">
        <v>45</v>
      </c>
      <c r="C90" s="32" t="s">
        <v>15</v>
      </c>
      <c r="D90" s="32" t="s">
        <v>26</v>
      </c>
      <c r="E90" s="32" t="s">
        <v>20</v>
      </c>
      <c r="F90" s="32" t="s">
        <v>198</v>
      </c>
      <c r="G90" s="32" t="s">
        <v>20</v>
      </c>
      <c r="H90" s="32" t="s">
        <v>12</v>
      </c>
      <c r="I90" s="32" t="s">
        <v>21</v>
      </c>
      <c r="J90" s="33" t="s">
        <v>197</v>
      </c>
      <c r="K90" s="34">
        <v>8750000</v>
      </c>
      <c r="L90" s="33">
        <v>7578195.4</v>
      </c>
      <c r="M90" s="36">
        <v>13550000</v>
      </c>
      <c r="N90" s="36">
        <v>12800000</v>
      </c>
      <c r="O90" s="36">
        <v>13000000</v>
      </c>
    </row>
    <row r="91" spans="1:15" ht="51" customHeight="1">
      <c r="A91" s="28" t="s">
        <v>31</v>
      </c>
      <c r="B91" s="32" t="s">
        <v>45</v>
      </c>
      <c r="C91" s="32" t="s">
        <v>15</v>
      </c>
      <c r="D91" s="32" t="s">
        <v>26</v>
      </c>
      <c r="E91" s="32" t="s">
        <v>20</v>
      </c>
      <c r="F91" s="32" t="s">
        <v>25</v>
      </c>
      <c r="G91" s="32" t="s">
        <v>20</v>
      </c>
      <c r="H91" s="32" t="s">
        <v>12</v>
      </c>
      <c r="I91" s="32" t="s">
        <v>21</v>
      </c>
      <c r="J91" s="33" t="s">
        <v>199</v>
      </c>
      <c r="K91" s="34">
        <v>3800000</v>
      </c>
      <c r="L91" s="33">
        <v>3159369.68</v>
      </c>
      <c r="M91" s="36">
        <f>M92</f>
        <v>5750000</v>
      </c>
      <c r="N91" s="36">
        <f>N92</f>
        <v>6000000</v>
      </c>
      <c r="O91" s="36">
        <f>O92</f>
        <v>6100000</v>
      </c>
    </row>
    <row r="92" spans="1:15" ht="63">
      <c r="A92" s="28" t="s">
        <v>32</v>
      </c>
      <c r="B92" s="32" t="s">
        <v>45</v>
      </c>
      <c r="C92" s="32" t="s">
        <v>15</v>
      </c>
      <c r="D92" s="32" t="s">
        <v>26</v>
      </c>
      <c r="E92" s="32" t="s">
        <v>20</v>
      </c>
      <c r="F92" s="32" t="s">
        <v>200</v>
      </c>
      <c r="G92" s="32" t="s">
        <v>20</v>
      </c>
      <c r="H92" s="32" t="s">
        <v>12</v>
      </c>
      <c r="I92" s="32" t="s">
        <v>21</v>
      </c>
      <c r="J92" s="33" t="s">
        <v>201</v>
      </c>
      <c r="K92" s="34">
        <v>3800000</v>
      </c>
      <c r="L92" s="33">
        <v>3159369.68</v>
      </c>
      <c r="M92" s="36">
        <v>5750000</v>
      </c>
      <c r="N92" s="36">
        <v>6000000</v>
      </c>
      <c r="O92" s="36">
        <v>6100000</v>
      </c>
    </row>
    <row r="93" spans="1:15" ht="15.75">
      <c r="A93" s="28" t="s">
        <v>34</v>
      </c>
      <c r="B93" s="32" t="s">
        <v>45</v>
      </c>
      <c r="C93" s="32" t="s">
        <v>15</v>
      </c>
      <c r="D93" s="32" t="s">
        <v>26</v>
      </c>
      <c r="E93" s="32" t="s">
        <v>22</v>
      </c>
      <c r="F93" s="32" t="s">
        <v>10</v>
      </c>
      <c r="G93" s="32" t="s">
        <v>22</v>
      </c>
      <c r="H93" s="32" t="s">
        <v>12</v>
      </c>
      <c r="I93" s="32" t="s">
        <v>21</v>
      </c>
      <c r="J93" s="33" t="s">
        <v>82</v>
      </c>
      <c r="K93" s="34">
        <v>2000000</v>
      </c>
      <c r="L93" s="33">
        <v>1870831.51</v>
      </c>
      <c r="M93" s="36">
        <f>M94</f>
        <v>1140000</v>
      </c>
      <c r="N93" s="36">
        <f>N94</f>
        <v>0</v>
      </c>
      <c r="O93" s="36">
        <f>O94</f>
        <v>0</v>
      </c>
    </row>
    <row r="94" spans="1:15" ht="15.75">
      <c r="A94" s="28" t="s">
        <v>361</v>
      </c>
      <c r="B94" s="32" t="s">
        <v>45</v>
      </c>
      <c r="C94" s="32" t="s">
        <v>15</v>
      </c>
      <c r="D94" s="32" t="s">
        <v>26</v>
      </c>
      <c r="E94" s="32" t="s">
        <v>22</v>
      </c>
      <c r="F94" s="32" t="s">
        <v>78</v>
      </c>
      <c r="G94" s="32" t="s">
        <v>22</v>
      </c>
      <c r="H94" s="32" t="s">
        <v>150</v>
      </c>
      <c r="I94" s="32" t="s">
        <v>21</v>
      </c>
      <c r="J94" s="33" t="s">
        <v>82</v>
      </c>
      <c r="K94" s="34">
        <v>2000000</v>
      </c>
      <c r="L94" s="33">
        <v>1881449.88</v>
      </c>
      <c r="M94" s="36">
        <v>1140000</v>
      </c>
      <c r="N94" s="36">
        <v>0</v>
      </c>
      <c r="O94" s="36">
        <v>0</v>
      </c>
    </row>
    <row r="95" spans="1:15" ht="14.25" customHeight="1">
      <c r="A95" s="28" t="s">
        <v>326</v>
      </c>
      <c r="B95" s="32" t="s">
        <v>45</v>
      </c>
      <c r="C95" s="32" t="s">
        <v>15</v>
      </c>
      <c r="D95" s="32" t="s">
        <v>26</v>
      </c>
      <c r="E95" s="32" t="s">
        <v>18</v>
      </c>
      <c r="F95" s="32" t="s">
        <v>10</v>
      </c>
      <c r="G95" s="32" t="s">
        <v>20</v>
      </c>
      <c r="H95" s="32" t="s">
        <v>12</v>
      </c>
      <c r="I95" s="32" t="s">
        <v>21</v>
      </c>
      <c r="J95" s="33" t="s">
        <v>62</v>
      </c>
      <c r="K95" s="34">
        <v>660300</v>
      </c>
      <c r="L95" s="33">
        <v>660280.26</v>
      </c>
      <c r="M95" s="36">
        <f>M96</f>
        <v>600000</v>
      </c>
      <c r="N95" s="36">
        <f>N96</f>
        <v>422100</v>
      </c>
      <c r="O95" s="36">
        <f>O96</f>
        <v>430500</v>
      </c>
    </row>
    <row r="96" spans="1:15" ht="14.25" customHeight="1">
      <c r="A96" s="28" t="s">
        <v>48</v>
      </c>
      <c r="B96" s="32" t="s">
        <v>45</v>
      </c>
      <c r="C96" s="32" t="s">
        <v>15</v>
      </c>
      <c r="D96" s="32" t="s">
        <v>26</v>
      </c>
      <c r="E96" s="32" t="s">
        <v>18</v>
      </c>
      <c r="F96" s="32" t="s">
        <v>78</v>
      </c>
      <c r="G96" s="32" t="s">
        <v>20</v>
      </c>
      <c r="H96" s="32" t="s">
        <v>12</v>
      </c>
      <c r="I96" s="32" t="s">
        <v>21</v>
      </c>
      <c r="J96" s="33" t="s">
        <v>62</v>
      </c>
      <c r="K96" s="34">
        <v>660300</v>
      </c>
      <c r="L96" s="33">
        <v>660280.26</v>
      </c>
      <c r="M96" s="36">
        <v>600000</v>
      </c>
      <c r="N96" s="36">
        <v>422100</v>
      </c>
      <c r="O96" s="36">
        <v>430500</v>
      </c>
    </row>
    <row r="97" spans="1:15" ht="33" customHeight="1">
      <c r="A97" s="28" t="s">
        <v>57</v>
      </c>
      <c r="B97" s="32" t="s">
        <v>45</v>
      </c>
      <c r="C97" s="32" t="s">
        <v>15</v>
      </c>
      <c r="D97" s="32" t="s">
        <v>26</v>
      </c>
      <c r="E97" s="32" t="s">
        <v>224</v>
      </c>
      <c r="F97" s="32" t="s">
        <v>10</v>
      </c>
      <c r="G97" s="32" t="s">
        <v>22</v>
      </c>
      <c r="H97" s="32" t="s">
        <v>12</v>
      </c>
      <c r="I97" s="32" t="s">
        <v>21</v>
      </c>
      <c r="J97" s="33" t="s">
        <v>225</v>
      </c>
      <c r="K97" s="34">
        <v>3000000</v>
      </c>
      <c r="L97" s="33">
        <v>2728614</v>
      </c>
      <c r="M97" s="36">
        <f>M98</f>
        <v>3500000</v>
      </c>
      <c r="N97" s="36">
        <f>N98</f>
        <v>4500000</v>
      </c>
      <c r="O97" s="36">
        <f>O98</f>
        <v>4500000</v>
      </c>
    </row>
    <row r="98" spans="1:15" ht="34.5" customHeight="1">
      <c r="A98" s="28" t="s">
        <v>35</v>
      </c>
      <c r="B98" s="32" t="s">
        <v>45</v>
      </c>
      <c r="C98" s="32" t="s">
        <v>15</v>
      </c>
      <c r="D98" s="32" t="s">
        <v>26</v>
      </c>
      <c r="E98" s="32" t="s">
        <v>224</v>
      </c>
      <c r="F98" s="32" t="s">
        <v>25</v>
      </c>
      <c r="G98" s="32" t="s">
        <v>22</v>
      </c>
      <c r="H98" s="32" t="s">
        <v>12</v>
      </c>
      <c r="I98" s="32" t="s">
        <v>21</v>
      </c>
      <c r="J98" s="33" t="s">
        <v>285</v>
      </c>
      <c r="K98" s="34">
        <v>3000000</v>
      </c>
      <c r="L98" s="33">
        <v>2728614</v>
      </c>
      <c r="M98" s="36">
        <v>3500000</v>
      </c>
      <c r="N98" s="36">
        <v>4500000</v>
      </c>
      <c r="O98" s="36">
        <v>4500000</v>
      </c>
    </row>
    <row r="99" spans="1:15" ht="15.75">
      <c r="A99" s="28" t="s">
        <v>58</v>
      </c>
      <c r="B99" s="29" t="s">
        <v>10</v>
      </c>
      <c r="C99" s="29" t="s">
        <v>15</v>
      </c>
      <c r="D99" s="29" t="s">
        <v>23</v>
      </c>
      <c r="E99" s="29" t="s">
        <v>11</v>
      </c>
      <c r="F99" s="29" t="s">
        <v>10</v>
      </c>
      <c r="G99" s="29" t="s">
        <v>11</v>
      </c>
      <c r="H99" s="29" t="s">
        <v>12</v>
      </c>
      <c r="I99" s="29" t="s">
        <v>10</v>
      </c>
      <c r="J99" s="30" t="s">
        <v>83</v>
      </c>
      <c r="K99" s="31">
        <v>3000000</v>
      </c>
      <c r="L99" s="30">
        <v>2409152.13</v>
      </c>
      <c r="M99" s="35">
        <f aca="true" t="shared" si="0" ref="M99:O100">M100</f>
        <v>3850000</v>
      </c>
      <c r="N99" s="35">
        <f t="shared" si="0"/>
        <v>3400000</v>
      </c>
      <c r="O99" s="35">
        <f t="shared" si="0"/>
        <v>3400000</v>
      </c>
    </row>
    <row r="100" spans="1:15" ht="28.5" customHeight="1">
      <c r="A100" s="28" t="s">
        <v>59</v>
      </c>
      <c r="B100" s="32" t="s">
        <v>10</v>
      </c>
      <c r="C100" s="32" t="s">
        <v>15</v>
      </c>
      <c r="D100" s="32" t="s">
        <v>23</v>
      </c>
      <c r="E100" s="32" t="s">
        <v>18</v>
      </c>
      <c r="F100" s="32" t="s">
        <v>10</v>
      </c>
      <c r="G100" s="32" t="s">
        <v>20</v>
      </c>
      <c r="H100" s="32" t="s">
        <v>12</v>
      </c>
      <c r="I100" s="32" t="s">
        <v>21</v>
      </c>
      <c r="J100" s="33" t="s">
        <v>84</v>
      </c>
      <c r="K100" s="34">
        <v>3000000</v>
      </c>
      <c r="L100" s="33">
        <v>2409152.13</v>
      </c>
      <c r="M100" s="36">
        <f>M101</f>
        <v>3850000</v>
      </c>
      <c r="N100" s="36">
        <f t="shared" si="0"/>
        <v>3400000</v>
      </c>
      <c r="O100" s="36">
        <f t="shared" si="0"/>
        <v>3400000</v>
      </c>
    </row>
    <row r="101" spans="1:15" ht="47.25">
      <c r="A101" s="28" t="s">
        <v>139</v>
      </c>
      <c r="B101" s="32" t="s">
        <v>45</v>
      </c>
      <c r="C101" s="32" t="s">
        <v>15</v>
      </c>
      <c r="D101" s="32" t="s">
        <v>23</v>
      </c>
      <c r="E101" s="32" t="s">
        <v>18</v>
      </c>
      <c r="F101" s="32" t="s">
        <v>78</v>
      </c>
      <c r="G101" s="32" t="s">
        <v>20</v>
      </c>
      <c r="H101" s="32" t="s">
        <v>12</v>
      </c>
      <c r="I101" s="32" t="s">
        <v>21</v>
      </c>
      <c r="J101" s="33" t="s">
        <v>85</v>
      </c>
      <c r="K101" s="34">
        <v>3000000</v>
      </c>
      <c r="L101" s="33">
        <v>2409152.13</v>
      </c>
      <c r="M101" s="36">
        <v>3850000</v>
      </c>
      <c r="N101" s="36">
        <v>3400000</v>
      </c>
      <c r="O101" s="36">
        <v>3400000</v>
      </c>
    </row>
    <row r="102" spans="1:15" ht="31.5">
      <c r="A102" s="28" t="s">
        <v>46</v>
      </c>
      <c r="B102" s="29" t="s">
        <v>10</v>
      </c>
      <c r="C102" s="29" t="s">
        <v>15</v>
      </c>
      <c r="D102" s="29" t="s">
        <v>17</v>
      </c>
      <c r="E102" s="29" t="s">
        <v>11</v>
      </c>
      <c r="F102" s="29" t="s">
        <v>10</v>
      </c>
      <c r="G102" s="29" t="s">
        <v>11</v>
      </c>
      <c r="H102" s="29" t="s">
        <v>12</v>
      </c>
      <c r="I102" s="29" t="s">
        <v>10</v>
      </c>
      <c r="J102" s="30" t="s">
        <v>86</v>
      </c>
      <c r="K102" s="31">
        <v>4975600</v>
      </c>
      <c r="L102" s="30">
        <v>4302681.2</v>
      </c>
      <c r="M102" s="35">
        <f>M103+M115</f>
        <v>6496010</v>
      </c>
      <c r="N102" s="35">
        <f>N103+N115</f>
        <v>5037650</v>
      </c>
      <c r="O102" s="35">
        <f>O103+O115</f>
        <v>5037650</v>
      </c>
    </row>
    <row r="103" spans="1:15" ht="78.75">
      <c r="A103" s="28" t="s">
        <v>140</v>
      </c>
      <c r="B103" s="32" t="s">
        <v>10</v>
      </c>
      <c r="C103" s="32" t="s">
        <v>15</v>
      </c>
      <c r="D103" s="32" t="s">
        <v>17</v>
      </c>
      <c r="E103" s="32" t="s">
        <v>26</v>
      </c>
      <c r="F103" s="32" t="s">
        <v>10</v>
      </c>
      <c r="G103" s="32" t="s">
        <v>11</v>
      </c>
      <c r="H103" s="32" t="s">
        <v>12</v>
      </c>
      <c r="I103" s="32" t="s">
        <v>24</v>
      </c>
      <c r="J103" s="33" t="s">
        <v>89</v>
      </c>
      <c r="K103" s="34">
        <v>4475600</v>
      </c>
      <c r="L103" s="33">
        <v>3821201.23</v>
      </c>
      <c r="M103" s="36">
        <f>M104+M107+M109+M111</f>
        <v>5576010</v>
      </c>
      <c r="N103" s="36">
        <f>N104+N107+N109</f>
        <v>4537650</v>
      </c>
      <c r="O103" s="36">
        <f>O104+O107+O109</f>
        <v>4537650</v>
      </c>
    </row>
    <row r="104" spans="1:15" ht="63">
      <c r="A104" s="28" t="s">
        <v>141</v>
      </c>
      <c r="B104" s="32" t="s">
        <v>10</v>
      </c>
      <c r="C104" s="32" t="s">
        <v>15</v>
      </c>
      <c r="D104" s="32" t="s">
        <v>17</v>
      </c>
      <c r="E104" s="32" t="s">
        <v>26</v>
      </c>
      <c r="F104" s="32" t="s">
        <v>78</v>
      </c>
      <c r="G104" s="32" t="s">
        <v>11</v>
      </c>
      <c r="H104" s="32" t="s">
        <v>12</v>
      </c>
      <c r="I104" s="32" t="s">
        <v>24</v>
      </c>
      <c r="J104" s="33" t="s">
        <v>264</v>
      </c>
      <c r="K104" s="34">
        <v>2955500</v>
      </c>
      <c r="L104" s="33">
        <v>2629056.59</v>
      </c>
      <c r="M104" s="36">
        <f>M105+M106</f>
        <v>2750650</v>
      </c>
      <c r="N104" s="36">
        <f>N105+N106</f>
        <v>2829970</v>
      </c>
      <c r="O104" s="36">
        <f>O105+O106</f>
        <v>2829970</v>
      </c>
    </row>
    <row r="105" spans="1:16" ht="81" customHeight="1">
      <c r="A105" s="28" t="s">
        <v>60</v>
      </c>
      <c r="B105" s="32" t="s">
        <v>90</v>
      </c>
      <c r="C105" s="32" t="s">
        <v>15</v>
      </c>
      <c r="D105" s="32" t="s">
        <v>17</v>
      </c>
      <c r="E105" s="32" t="s">
        <v>26</v>
      </c>
      <c r="F105" s="32" t="s">
        <v>44</v>
      </c>
      <c r="G105" s="32" t="s">
        <v>26</v>
      </c>
      <c r="H105" s="32" t="s">
        <v>12</v>
      </c>
      <c r="I105" s="32" t="s">
        <v>24</v>
      </c>
      <c r="J105" s="33" t="s">
        <v>151</v>
      </c>
      <c r="K105" s="34">
        <v>2047200</v>
      </c>
      <c r="L105" s="33">
        <v>1657099.05</v>
      </c>
      <c r="M105" s="36">
        <v>1800650</v>
      </c>
      <c r="N105" s="36">
        <v>1909820</v>
      </c>
      <c r="O105" s="36">
        <v>1909820</v>
      </c>
      <c r="P105" s="50"/>
    </row>
    <row r="106" spans="1:15" ht="78.75">
      <c r="A106" s="28" t="s">
        <v>61</v>
      </c>
      <c r="B106" s="32" t="s">
        <v>90</v>
      </c>
      <c r="C106" s="32" t="s">
        <v>15</v>
      </c>
      <c r="D106" s="32" t="s">
        <v>17</v>
      </c>
      <c r="E106" s="32" t="s">
        <v>26</v>
      </c>
      <c r="F106" s="32" t="s">
        <v>44</v>
      </c>
      <c r="G106" s="32" t="s">
        <v>29</v>
      </c>
      <c r="H106" s="32" t="s">
        <v>12</v>
      </c>
      <c r="I106" s="32" t="s">
        <v>24</v>
      </c>
      <c r="J106" s="33" t="s">
        <v>117</v>
      </c>
      <c r="K106" s="34">
        <v>908300</v>
      </c>
      <c r="L106" s="33">
        <v>971957.54</v>
      </c>
      <c r="M106" s="36">
        <v>950000</v>
      </c>
      <c r="N106" s="36">
        <v>920150</v>
      </c>
      <c r="O106" s="36">
        <v>920150</v>
      </c>
    </row>
    <row r="107" spans="1:15" ht="78.75">
      <c r="A107" s="28" t="s">
        <v>37</v>
      </c>
      <c r="B107" s="32" t="s">
        <v>10</v>
      </c>
      <c r="C107" s="32" t="s">
        <v>15</v>
      </c>
      <c r="D107" s="32" t="s">
        <v>17</v>
      </c>
      <c r="E107" s="32" t="s">
        <v>26</v>
      </c>
      <c r="F107" s="32" t="s">
        <v>25</v>
      </c>
      <c r="G107" s="32" t="s">
        <v>11</v>
      </c>
      <c r="H107" s="32" t="s">
        <v>12</v>
      </c>
      <c r="I107" s="32" t="s">
        <v>24</v>
      </c>
      <c r="J107" s="33" t="s">
        <v>265</v>
      </c>
      <c r="K107" s="34">
        <v>1400000</v>
      </c>
      <c r="L107" s="33">
        <v>1103360.02</v>
      </c>
      <c r="M107" s="36">
        <f>M108</f>
        <v>2630000</v>
      </c>
      <c r="N107" s="36">
        <f>N108</f>
        <v>1600000</v>
      </c>
      <c r="O107" s="36">
        <f>O108</f>
        <v>1600000</v>
      </c>
    </row>
    <row r="108" spans="1:16" ht="63">
      <c r="A108" s="28" t="s">
        <v>286</v>
      </c>
      <c r="B108" s="32" t="s">
        <v>90</v>
      </c>
      <c r="C108" s="32" t="s">
        <v>15</v>
      </c>
      <c r="D108" s="32" t="s">
        <v>17</v>
      </c>
      <c r="E108" s="32" t="s">
        <v>26</v>
      </c>
      <c r="F108" s="32" t="s">
        <v>114</v>
      </c>
      <c r="G108" s="32" t="s">
        <v>26</v>
      </c>
      <c r="H108" s="32" t="s">
        <v>12</v>
      </c>
      <c r="I108" s="32" t="s">
        <v>24</v>
      </c>
      <c r="J108" s="33" t="s">
        <v>125</v>
      </c>
      <c r="K108" s="34">
        <v>1400000</v>
      </c>
      <c r="L108" s="33">
        <v>1103360.02</v>
      </c>
      <c r="M108" s="36">
        <v>2630000</v>
      </c>
      <c r="N108" s="36">
        <v>1600000</v>
      </c>
      <c r="O108" s="36">
        <v>1600000</v>
      </c>
      <c r="P108" s="48"/>
    </row>
    <row r="109" spans="1:15" ht="31.5">
      <c r="A109" s="28" t="s">
        <v>38</v>
      </c>
      <c r="B109" s="32" t="s">
        <v>90</v>
      </c>
      <c r="C109" s="32" t="s">
        <v>15</v>
      </c>
      <c r="D109" s="32" t="s">
        <v>17</v>
      </c>
      <c r="E109" s="32" t="s">
        <v>26</v>
      </c>
      <c r="F109" s="32" t="s">
        <v>119</v>
      </c>
      <c r="G109" s="32" t="s">
        <v>11</v>
      </c>
      <c r="H109" s="32" t="s">
        <v>12</v>
      </c>
      <c r="I109" s="32" t="s">
        <v>24</v>
      </c>
      <c r="J109" s="33" t="s">
        <v>120</v>
      </c>
      <c r="K109" s="34">
        <v>119300</v>
      </c>
      <c r="L109" s="33">
        <v>88784.62</v>
      </c>
      <c r="M109" s="36">
        <f>M110</f>
        <v>188100</v>
      </c>
      <c r="N109" s="36">
        <f>N110</f>
        <v>107680</v>
      </c>
      <c r="O109" s="36">
        <f>O110</f>
        <v>107680</v>
      </c>
    </row>
    <row r="110" spans="1:16" ht="33.75" customHeight="1">
      <c r="A110" s="28" t="s">
        <v>39</v>
      </c>
      <c r="B110" s="32" t="s">
        <v>90</v>
      </c>
      <c r="C110" s="32" t="s">
        <v>15</v>
      </c>
      <c r="D110" s="32" t="s">
        <v>17</v>
      </c>
      <c r="E110" s="32" t="s">
        <v>26</v>
      </c>
      <c r="F110" s="32" t="s">
        <v>121</v>
      </c>
      <c r="G110" s="32" t="s">
        <v>26</v>
      </c>
      <c r="H110" s="32" t="s">
        <v>12</v>
      </c>
      <c r="I110" s="32" t="s">
        <v>24</v>
      </c>
      <c r="J110" s="33" t="s">
        <v>122</v>
      </c>
      <c r="K110" s="34">
        <v>119300</v>
      </c>
      <c r="L110" s="33">
        <v>88784.62</v>
      </c>
      <c r="M110" s="36">
        <v>188100</v>
      </c>
      <c r="N110" s="36">
        <v>107680</v>
      </c>
      <c r="O110" s="36">
        <v>107680</v>
      </c>
      <c r="P110" s="48"/>
    </row>
    <row r="111" spans="1:15" ht="53.25" customHeight="1">
      <c r="A111" s="28" t="s">
        <v>63</v>
      </c>
      <c r="B111" s="32" t="s">
        <v>10</v>
      </c>
      <c r="C111" s="32" t="s">
        <v>15</v>
      </c>
      <c r="D111" s="32" t="s">
        <v>17</v>
      </c>
      <c r="E111" s="32" t="s">
        <v>26</v>
      </c>
      <c r="F111" s="32" t="s">
        <v>368</v>
      </c>
      <c r="G111" s="32" t="s">
        <v>11</v>
      </c>
      <c r="H111" s="32" t="s">
        <v>12</v>
      </c>
      <c r="I111" s="32" t="s">
        <v>24</v>
      </c>
      <c r="J111" s="33" t="s">
        <v>372</v>
      </c>
      <c r="K111" s="34"/>
      <c r="L111" s="33"/>
      <c r="M111" s="36">
        <f>M112+M113+M114</f>
        <v>7260</v>
      </c>
      <c r="N111" s="36">
        <f>N112+N113+N114</f>
        <v>0</v>
      </c>
      <c r="O111" s="36">
        <f>O112+O113+O114</f>
        <v>0</v>
      </c>
    </row>
    <row r="112" spans="1:16" ht="196.5" customHeight="1" hidden="1">
      <c r="A112" s="56" t="s">
        <v>64</v>
      </c>
      <c r="B112" s="57" t="s">
        <v>90</v>
      </c>
      <c r="C112" s="57" t="s">
        <v>15</v>
      </c>
      <c r="D112" s="57" t="s">
        <v>17</v>
      </c>
      <c r="E112" s="57" t="s">
        <v>26</v>
      </c>
      <c r="F112" s="57" t="s">
        <v>42</v>
      </c>
      <c r="G112" s="57" t="s">
        <v>20</v>
      </c>
      <c r="H112" s="57" t="s">
        <v>12</v>
      </c>
      <c r="I112" s="57" t="s">
        <v>24</v>
      </c>
      <c r="J112" s="58" t="s">
        <v>371</v>
      </c>
      <c r="K112" s="59"/>
      <c r="L112" s="60"/>
      <c r="M112" s="36">
        <v>0</v>
      </c>
      <c r="N112" s="36">
        <v>0</v>
      </c>
      <c r="O112" s="36">
        <v>0</v>
      </c>
      <c r="P112" s="53"/>
    </row>
    <row r="113" spans="1:15" ht="159.75" customHeight="1">
      <c r="A113" s="28" t="s">
        <v>64</v>
      </c>
      <c r="B113" s="32" t="s">
        <v>90</v>
      </c>
      <c r="C113" s="32" t="s">
        <v>15</v>
      </c>
      <c r="D113" s="32" t="s">
        <v>17</v>
      </c>
      <c r="E113" s="32" t="s">
        <v>26</v>
      </c>
      <c r="F113" s="32" t="s">
        <v>42</v>
      </c>
      <c r="G113" s="32" t="s">
        <v>26</v>
      </c>
      <c r="H113" s="32" t="s">
        <v>12</v>
      </c>
      <c r="I113" s="32" t="s">
        <v>24</v>
      </c>
      <c r="J113" s="46" t="s">
        <v>369</v>
      </c>
      <c r="K113" s="34"/>
      <c r="L113" s="33"/>
      <c r="M113" s="36">
        <v>7230</v>
      </c>
      <c r="N113" s="36">
        <v>0</v>
      </c>
      <c r="O113" s="36">
        <v>0</v>
      </c>
    </row>
    <row r="114" spans="1:15" ht="126" customHeight="1">
      <c r="A114" s="28" t="s">
        <v>65</v>
      </c>
      <c r="B114" s="32" t="s">
        <v>90</v>
      </c>
      <c r="C114" s="32" t="s">
        <v>15</v>
      </c>
      <c r="D114" s="32" t="s">
        <v>17</v>
      </c>
      <c r="E114" s="32" t="s">
        <v>26</v>
      </c>
      <c r="F114" s="32" t="s">
        <v>365</v>
      </c>
      <c r="G114" s="32" t="s">
        <v>26</v>
      </c>
      <c r="H114" s="32" t="s">
        <v>12</v>
      </c>
      <c r="I114" s="32" t="s">
        <v>24</v>
      </c>
      <c r="J114" s="46" t="s">
        <v>370</v>
      </c>
      <c r="K114" s="34"/>
      <c r="L114" s="33"/>
      <c r="M114" s="36">
        <v>30</v>
      </c>
      <c r="N114" s="36">
        <v>0</v>
      </c>
      <c r="O114" s="36">
        <v>0</v>
      </c>
    </row>
    <row r="115" spans="1:15" ht="84" customHeight="1">
      <c r="A115" s="28" t="s">
        <v>287</v>
      </c>
      <c r="B115" s="32" t="s">
        <v>10</v>
      </c>
      <c r="C115" s="32" t="s">
        <v>15</v>
      </c>
      <c r="D115" s="32" t="s">
        <v>17</v>
      </c>
      <c r="E115" s="32" t="s">
        <v>266</v>
      </c>
      <c r="F115" s="32" t="s">
        <v>10</v>
      </c>
      <c r="G115" s="32" t="s">
        <v>11</v>
      </c>
      <c r="H115" s="32" t="s">
        <v>12</v>
      </c>
      <c r="I115" s="32" t="s">
        <v>24</v>
      </c>
      <c r="J115" s="33" t="s">
        <v>270</v>
      </c>
      <c r="K115" s="34">
        <v>500000</v>
      </c>
      <c r="L115" s="33">
        <v>481479.97</v>
      </c>
      <c r="M115" s="36">
        <f aca="true" t="shared" si="1" ref="M115:O116">M116</f>
        <v>920000</v>
      </c>
      <c r="N115" s="36">
        <f t="shared" si="1"/>
        <v>500000</v>
      </c>
      <c r="O115" s="36">
        <f t="shared" si="1"/>
        <v>500000</v>
      </c>
    </row>
    <row r="116" spans="1:15" ht="80.25" customHeight="1">
      <c r="A116" s="28" t="s">
        <v>288</v>
      </c>
      <c r="B116" s="32" t="s">
        <v>10</v>
      </c>
      <c r="C116" s="32" t="s">
        <v>15</v>
      </c>
      <c r="D116" s="32" t="s">
        <v>17</v>
      </c>
      <c r="E116" s="32" t="s">
        <v>266</v>
      </c>
      <c r="F116" s="32" t="s">
        <v>56</v>
      </c>
      <c r="G116" s="32" t="s">
        <v>11</v>
      </c>
      <c r="H116" s="32" t="s">
        <v>12</v>
      </c>
      <c r="I116" s="32" t="s">
        <v>24</v>
      </c>
      <c r="J116" s="33" t="s">
        <v>269</v>
      </c>
      <c r="K116" s="34">
        <v>500000</v>
      </c>
      <c r="L116" s="33">
        <v>481479.97</v>
      </c>
      <c r="M116" s="36">
        <f t="shared" si="1"/>
        <v>920000</v>
      </c>
      <c r="N116" s="36">
        <f t="shared" si="1"/>
        <v>500000</v>
      </c>
      <c r="O116" s="36">
        <f t="shared" si="1"/>
        <v>500000</v>
      </c>
    </row>
    <row r="117" spans="1:16" ht="81.75" customHeight="1">
      <c r="A117" s="28" t="s">
        <v>66</v>
      </c>
      <c r="B117" s="32" t="s">
        <v>90</v>
      </c>
      <c r="C117" s="32" t="s">
        <v>15</v>
      </c>
      <c r="D117" s="32" t="s">
        <v>17</v>
      </c>
      <c r="E117" s="32" t="s">
        <v>266</v>
      </c>
      <c r="F117" s="32" t="s">
        <v>267</v>
      </c>
      <c r="G117" s="32" t="s">
        <v>26</v>
      </c>
      <c r="H117" s="32" t="s">
        <v>12</v>
      </c>
      <c r="I117" s="32" t="s">
        <v>24</v>
      </c>
      <c r="J117" s="33" t="s">
        <v>268</v>
      </c>
      <c r="K117" s="34">
        <v>500000</v>
      </c>
      <c r="L117" s="33">
        <v>481479.97</v>
      </c>
      <c r="M117" s="36">
        <v>920000</v>
      </c>
      <c r="N117" s="36">
        <v>500000</v>
      </c>
      <c r="O117" s="36">
        <v>500000</v>
      </c>
      <c r="P117" s="48"/>
    </row>
    <row r="118" spans="1:15" ht="15.75">
      <c r="A118" s="28" t="s">
        <v>67</v>
      </c>
      <c r="B118" s="29" t="s">
        <v>10</v>
      </c>
      <c r="C118" s="29" t="s">
        <v>15</v>
      </c>
      <c r="D118" s="29" t="s">
        <v>19</v>
      </c>
      <c r="E118" s="29" t="s">
        <v>11</v>
      </c>
      <c r="F118" s="29" t="s">
        <v>10</v>
      </c>
      <c r="G118" s="29" t="s">
        <v>11</v>
      </c>
      <c r="H118" s="29" t="s">
        <v>12</v>
      </c>
      <c r="I118" s="29" t="s">
        <v>10</v>
      </c>
      <c r="J118" s="30" t="s">
        <v>91</v>
      </c>
      <c r="K118" s="41">
        <v>1006000</v>
      </c>
      <c r="L118" s="30">
        <v>879610.71</v>
      </c>
      <c r="M118" s="42">
        <f>M119</f>
        <v>1286000</v>
      </c>
      <c r="N118" s="42">
        <f>N119</f>
        <v>1000000</v>
      </c>
      <c r="O118" s="42">
        <f>O119</f>
        <v>1000000</v>
      </c>
    </row>
    <row r="119" spans="1:15" ht="14.25" customHeight="1">
      <c r="A119" s="28" t="s">
        <v>68</v>
      </c>
      <c r="B119" s="32" t="s">
        <v>74</v>
      </c>
      <c r="C119" s="32" t="s">
        <v>15</v>
      </c>
      <c r="D119" s="32" t="s">
        <v>19</v>
      </c>
      <c r="E119" s="32" t="s">
        <v>20</v>
      </c>
      <c r="F119" s="32" t="s">
        <v>10</v>
      </c>
      <c r="G119" s="32" t="s">
        <v>20</v>
      </c>
      <c r="H119" s="32" t="s">
        <v>12</v>
      </c>
      <c r="I119" s="32" t="s">
        <v>24</v>
      </c>
      <c r="J119" s="33" t="s">
        <v>73</v>
      </c>
      <c r="K119" s="43">
        <f>K120+K121+K122</f>
        <v>1006000</v>
      </c>
      <c r="L119" s="33">
        <v>879610.71</v>
      </c>
      <c r="M119" s="44">
        <f>M120+M121+M122</f>
        <v>1286000</v>
      </c>
      <c r="N119" s="44">
        <f>N120+N121+N122</f>
        <v>1000000</v>
      </c>
      <c r="O119" s="44">
        <f>O120+O121+O122</f>
        <v>1000000</v>
      </c>
    </row>
    <row r="120" spans="1:16" ht="31.5">
      <c r="A120" s="28" t="s">
        <v>128</v>
      </c>
      <c r="B120" s="32" t="s">
        <v>74</v>
      </c>
      <c r="C120" s="32" t="s">
        <v>15</v>
      </c>
      <c r="D120" s="32" t="s">
        <v>19</v>
      </c>
      <c r="E120" s="32" t="s">
        <v>20</v>
      </c>
      <c r="F120" s="32" t="s">
        <v>78</v>
      </c>
      <c r="G120" s="32" t="s">
        <v>20</v>
      </c>
      <c r="H120" s="32" t="s">
        <v>12</v>
      </c>
      <c r="I120" s="32" t="s">
        <v>24</v>
      </c>
      <c r="J120" s="33" t="s">
        <v>92</v>
      </c>
      <c r="K120" s="45">
        <v>66000</v>
      </c>
      <c r="L120" s="33">
        <v>65810.38</v>
      </c>
      <c r="M120" s="36">
        <v>145000</v>
      </c>
      <c r="N120" s="36">
        <v>60000</v>
      </c>
      <c r="O120" s="36">
        <v>60000</v>
      </c>
      <c r="P120" s="48"/>
    </row>
    <row r="121" spans="1:16" s="4" customFormat="1" ht="15.75">
      <c r="A121" s="28" t="s">
        <v>69</v>
      </c>
      <c r="B121" s="32" t="s">
        <v>74</v>
      </c>
      <c r="C121" s="32" t="s">
        <v>15</v>
      </c>
      <c r="D121" s="32" t="s">
        <v>19</v>
      </c>
      <c r="E121" s="32" t="s">
        <v>20</v>
      </c>
      <c r="F121" s="32" t="s">
        <v>27</v>
      </c>
      <c r="G121" s="32" t="s">
        <v>20</v>
      </c>
      <c r="H121" s="32" t="s">
        <v>12</v>
      </c>
      <c r="I121" s="32" t="s">
        <v>24</v>
      </c>
      <c r="J121" s="33" t="s">
        <v>93</v>
      </c>
      <c r="K121" s="45">
        <v>900000</v>
      </c>
      <c r="L121" s="33">
        <v>793599.12</v>
      </c>
      <c r="M121" s="36">
        <v>1100000</v>
      </c>
      <c r="N121" s="36">
        <v>900000</v>
      </c>
      <c r="O121" s="36">
        <v>900000</v>
      </c>
      <c r="P121" s="48"/>
    </row>
    <row r="122" spans="1:16" s="4" customFormat="1" ht="15.75">
      <c r="A122" s="28" t="s">
        <v>70</v>
      </c>
      <c r="B122" s="32" t="s">
        <v>74</v>
      </c>
      <c r="C122" s="32" t="s">
        <v>15</v>
      </c>
      <c r="D122" s="32" t="s">
        <v>19</v>
      </c>
      <c r="E122" s="32" t="s">
        <v>20</v>
      </c>
      <c r="F122" s="32" t="s">
        <v>56</v>
      </c>
      <c r="G122" s="32" t="s">
        <v>20</v>
      </c>
      <c r="H122" s="32" t="s">
        <v>12</v>
      </c>
      <c r="I122" s="32" t="s">
        <v>24</v>
      </c>
      <c r="J122" s="33" t="s">
        <v>94</v>
      </c>
      <c r="K122" s="45">
        <f>K123</f>
        <v>40000</v>
      </c>
      <c r="L122" s="33">
        <v>20201.21</v>
      </c>
      <c r="M122" s="36">
        <f>M123</f>
        <v>41000</v>
      </c>
      <c r="N122" s="36">
        <f>N123</f>
        <v>40000</v>
      </c>
      <c r="O122" s="36">
        <f>O123</f>
        <v>40000</v>
      </c>
      <c r="P122" s="54"/>
    </row>
    <row r="123" spans="1:15" s="4" customFormat="1" ht="15.75">
      <c r="A123" s="28" t="s">
        <v>71</v>
      </c>
      <c r="B123" s="32" t="s">
        <v>74</v>
      </c>
      <c r="C123" s="32" t="s">
        <v>15</v>
      </c>
      <c r="D123" s="32" t="s">
        <v>19</v>
      </c>
      <c r="E123" s="32" t="s">
        <v>20</v>
      </c>
      <c r="F123" s="32" t="s">
        <v>146</v>
      </c>
      <c r="G123" s="32" t="s">
        <v>20</v>
      </c>
      <c r="H123" s="32" t="s">
        <v>12</v>
      </c>
      <c r="I123" s="32" t="s">
        <v>24</v>
      </c>
      <c r="J123" s="33" t="s">
        <v>147</v>
      </c>
      <c r="K123" s="45">
        <v>40000</v>
      </c>
      <c r="L123" s="33">
        <v>20201.21</v>
      </c>
      <c r="M123" s="36">
        <v>41000</v>
      </c>
      <c r="N123" s="36">
        <v>40000</v>
      </c>
      <c r="O123" s="36">
        <v>40000</v>
      </c>
    </row>
    <row r="124" spans="1:15" s="4" customFormat="1" ht="31.5">
      <c r="A124" s="28" t="s">
        <v>129</v>
      </c>
      <c r="B124" s="29" t="s">
        <v>10</v>
      </c>
      <c r="C124" s="29" t="s">
        <v>15</v>
      </c>
      <c r="D124" s="29" t="s">
        <v>29</v>
      </c>
      <c r="E124" s="29" t="s">
        <v>11</v>
      </c>
      <c r="F124" s="29" t="s">
        <v>10</v>
      </c>
      <c r="G124" s="29" t="s">
        <v>11</v>
      </c>
      <c r="H124" s="29" t="s">
        <v>12</v>
      </c>
      <c r="I124" s="29" t="s">
        <v>10</v>
      </c>
      <c r="J124" s="30" t="s">
        <v>95</v>
      </c>
      <c r="K124" s="31">
        <v>550000</v>
      </c>
      <c r="L124" s="30">
        <v>408624.87</v>
      </c>
      <c r="M124" s="35">
        <f>M125+M127</f>
        <v>767661.9299999999</v>
      </c>
      <c r="N124" s="35">
        <f>N125+N127</f>
        <v>580000</v>
      </c>
      <c r="O124" s="35">
        <f>O125+O127</f>
        <v>580000</v>
      </c>
    </row>
    <row r="125" spans="1:15" s="4" customFormat="1" ht="31.5">
      <c r="A125" s="28" t="s">
        <v>373</v>
      </c>
      <c r="B125" s="32" t="s">
        <v>96</v>
      </c>
      <c r="C125" s="32" t="s">
        <v>15</v>
      </c>
      <c r="D125" s="32" t="s">
        <v>29</v>
      </c>
      <c r="E125" s="32" t="s">
        <v>22</v>
      </c>
      <c r="F125" s="32" t="s">
        <v>30</v>
      </c>
      <c r="G125" s="32" t="s">
        <v>11</v>
      </c>
      <c r="H125" s="32" t="s">
        <v>12</v>
      </c>
      <c r="I125" s="32" t="s">
        <v>28</v>
      </c>
      <c r="J125" s="33" t="s">
        <v>283</v>
      </c>
      <c r="K125" s="34">
        <v>550000</v>
      </c>
      <c r="L125" s="33">
        <v>374442.02</v>
      </c>
      <c r="M125" s="36">
        <f>M126</f>
        <v>755364.45</v>
      </c>
      <c r="N125" s="36">
        <f>N126</f>
        <v>580000</v>
      </c>
      <c r="O125" s="36">
        <f>O126</f>
        <v>580000</v>
      </c>
    </row>
    <row r="126" spans="1:15" ht="31.5">
      <c r="A126" s="28" t="s">
        <v>130</v>
      </c>
      <c r="B126" s="32" t="s">
        <v>96</v>
      </c>
      <c r="C126" s="32" t="s">
        <v>15</v>
      </c>
      <c r="D126" s="32" t="s">
        <v>29</v>
      </c>
      <c r="E126" s="32" t="s">
        <v>22</v>
      </c>
      <c r="F126" s="32" t="s">
        <v>97</v>
      </c>
      <c r="G126" s="32" t="s">
        <v>26</v>
      </c>
      <c r="H126" s="32" t="s">
        <v>12</v>
      </c>
      <c r="I126" s="32" t="s">
        <v>28</v>
      </c>
      <c r="J126" s="33" t="s">
        <v>98</v>
      </c>
      <c r="K126" s="34">
        <v>550000</v>
      </c>
      <c r="L126" s="33">
        <v>374442.02</v>
      </c>
      <c r="M126" s="36">
        <v>755364.45</v>
      </c>
      <c r="N126" s="36">
        <v>580000</v>
      </c>
      <c r="O126" s="36">
        <v>580000</v>
      </c>
    </row>
    <row r="127" spans="1:15" ht="15.75">
      <c r="A127" s="28" t="s">
        <v>289</v>
      </c>
      <c r="B127" s="32" t="s">
        <v>10</v>
      </c>
      <c r="C127" s="32" t="s">
        <v>15</v>
      </c>
      <c r="D127" s="32" t="s">
        <v>29</v>
      </c>
      <c r="E127" s="32" t="s">
        <v>22</v>
      </c>
      <c r="F127" s="32" t="s">
        <v>349</v>
      </c>
      <c r="G127" s="32" t="s">
        <v>11</v>
      </c>
      <c r="H127" s="32" t="s">
        <v>12</v>
      </c>
      <c r="I127" s="32" t="s">
        <v>28</v>
      </c>
      <c r="J127" s="33" t="s">
        <v>351</v>
      </c>
      <c r="K127" s="34"/>
      <c r="L127" s="33"/>
      <c r="M127" s="36">
        <f>M129+M128</f>
        <v>12297.48</v>
      </c>
      <c r="N127" s="36">
        <f>N129+N128</f>
        <v>0</v>
      </c>
      <c r="O127" s="36">
        <f>O129+O128</f>
        <v>0</v>
      </c>
    </row>
    <row r="128" spans="1:16" ht="31.5">
      <c r="A128" s="28" t="s">
        <v>14</v>
      </c>
      <c r="B128" s="57" t="s">
        <v>386</v>
      </c>
      <c r="C128" s="32" t="s">
        <v>15</v>
      </c>
      <c r="D128" s="32" t="s">
        <v>29</v>
      </c>
      <c r="E128" s="32" t="s">
        <v>22</v>
      </c>
      <c r="F128" s="32" t="s">
        <v>348</v>
      </c>
      <c r="G128" s="32" t="s">
        <v>26</v>
      </c>
      <c r="H128" s="32" t="s">
        <v>12</v>
      </c>
      <c r="I128" s="32" t="s">
        <v>28</v>
      </c>
      <c r="J128" s="33" t="s">
        <v>350</v>
      </c>
      <c r="K128" s="34"/>
      <c r="L128" s="33"/>
      <c r="M128" s="36">
        <v>7709.98</v>
      </c>
      <c r="N128" s="36">
        <v>0</v>
      </c>
      <c r="O128" s="36">
        <v>0</v>
      </c>
      <c r="P128" s="49"/>
    </row>
    <row r="129" spans="1:15" ht="31.5">
      <c r="A129" s="28" t="s">
        <v>290</v>
      </c>
      <c r="B129" s="32" t="s">
        <v>90</v>
      </c>
      <c r="C129" s="32" t="s">
        <v>15</v>
      </c>
      <c r="D129" s="32" t="s">
        <v>29</v>
      </c>
      <c r="E129" s="32" t="s">
        <v>22</v>
      </c>
      <c r="F129" s="32" t="s">
        <v>348</v>
      </c>
      <c r="G129" s="32" t="s">
        <v>26</v>
      </c>
      <c r="H129" s="32" t="s">
        <v>12</v>
      </c>
      <c r="I129" s="32" t="s">
        <v>28</v>
      </c>
      <c r="J129" s="33" t="s">
        <v>350</v>
      </c>
      <c r="K129" s="34"/>
      <c r="L129" s="33"/>
      <c r="M129" s="36">
        <v>4587.5</v>
      </c>
      <c r="N129" s="36">
        <v>0</v>
      </c>
      <c r="O129" s="36">
        <v>0</v>
      </c>
    </row>
    <row r="130" spans="1:15" ht="15.75">
      <c r="A130" s="28" t="s">
        <v>291</v>
      </c>
      <c r="B130" s="29" t="s">
        <v>10</v>
      </c>
      <c r="C130" s="29" t="s">
        <v>15</v>
      </c>
      <c r="D130" s="29" t="s">
        <v>31</v>
      </c>
      <c r="E130" s="29" t="s">
        <v>11</v>
      </c>
      <c r="F130" s="29" t="s">
        <v>10</v>
      </c>
      <c r="G130" s="29" t="s">
        <v>11</v>
      </c>
      <c r="H130" s="29" t="s">
        <v>12</v>
      </c>
      <c r="I130" s="29" t="s">
        <v>10</v>
      </c>
      <c r="J130" s="30" t="s">
        <v>99</v>
      </c>
      <c r="K130" s="31">
        <v>498000</v>
      </c>
      <c r="L130" s="30">
        <v>202126</v>
      </c>
      <c r="M130" s="35">
        <f>M131+M133+M137</f>
        <v>613442</v>
      </c>
      <c r="N130" s="35">
        <f>N131+N133+N137</f>
        <v>279790</v>
      </c>
      <c r="O130" s="35">
        <f>O131+O133+O137</f>
        <v>270660</v>
      </c>
    </row>
    <row r="131" spans="1:15" ht="15.75">
      <c r="A131" s="28" t="s">
        <v>362</v>
      </c>
      <c r="B131" s="32" t="s">
        <v>90</v>
      </c>
      <c r="C131" s="32" t="s">
        <v>15</v>
      </c>
      <c r="D131" s="32" t="s">
        <v>31</v>
      </c>
      <c r="E131" s="32" t="s">
        <v>20</v>
      </c>
      <c r="F131" s="32" t="s">
        <v>10</v>
      </c>
      <c r="G131" s="32" t="s">
        <v>11</v>
      </c>
      <c r="H131" s="32" t="s">
        <v>12</v>
      </c>
      <c r="I131" s="32" t="s">
        <v>42</v>
      </c>
      <c r="J131" s="33" t="s">
        <v>100</v>
      </c>
      <c r="K131" s="34">
        <v>114500</v>
      </c>
      <c r="L131" s="33">
        <v>87953.44</v>
      </c>
      <c r="M131" s="36">
        <f>M132</f>
        <v>54000</v>
      </c>
      <c r="N131" s="36">
        <f>N132</f>
        <v>54790</v>
      </c>
      <c r="O131" s="36">
        <f>O132</f>
        <v>45660</v>
      </c>
    </row>
    <row r="132" spans="1:15" ht="31.5">
      <c r="A132" s="28" t="s">
        <v>363</v>
      </c>
      <c r="B132" s="32" t="s">
        <v>90</v>
      </c>
      <c r="C132" s="32" t="s">
        <v>15</v>
      </c>
      <c r="D132" s="32" t="s">
        <v>31</v>
      </c>
      <c r="E132" s="32" t="s">
        <v>20</v>
      </c>
      <c r="F132" s="32" t="s">
        <v>88</v>
      </c>
      <c r="G132" s="32" t="s">
        <v>26</v>
      </c>
      <c r="H132" s="32" t="s">
        <v>12</v>
      </c>
      <c r="I132" s="32" t="s">
        <v>42</v>
      </c>
      <c r="J132" s="33" t="s">
        <v>101</v>
      </c>
      <c r="K132" s="34">
        <v>114500</v>
      </c>
      <c r="L132" s="33">
        <v>87953.44</v>
      </c>
      <c r="M132" s="36">
        <v>54000</v>
      </c>
      <c r="N132" s="36">
        <v>54790</v>
      </c>
      <c r="O132" s="36">
        <v>45660</v>
      </c>
    </row>
    <row r="133" spans="1:15" ht="47.25">
      <c r="A133" s="28" t="s">
        <v>75</v>
      </c>
      <c r="B133" s="32" t="s">
        <v>10</v>
      </c>
      <c r="C133" s="32" t="s">
        <v>15</v>
      </c>
      <c r="D133" s="32" t="s">
        <v>31</v>
      </c>
      <c r="E133" s="32" t="s">
        <v>102</v>
      </c>
      <c r="F133" s="32" t="s">
        <v>10</v>
      </c>
      <c r="G133" s="32" t="s">
        <v>11</v>
      </c>
      <c r="H133" s="32" t="s">
        <v>12</v>
      </c>
      <c r="I133" s="32" t="s">
        <v>103</v>
      </c>
      <c r="J133" s="33" t="s">
        <v>104</v>
      </c>
      <c r="K133" s="34">
        <v>283500</v>
      </c>
      <c r="L133" s="33">
        <v>52839.56</v>
      </c>
      <c r="M133" s="36">
        <f>M134</f>
        <v>461930</v>
      </c>
      <c r="N133" s="36">
        <f>N134</f>
        <v>225000</v>
      </c>
      <c r="O133" s="36">
        <f>O134</f>
        <v>225000</v>
      </c>
    </row>
    <row r="134" spans="1:15" ht="31.5">
      <c r="A134" s="28" t="s">
        <v>76</v>
      </c>
      <c r="B134" s="32" t="s">
        <v>10</v>
      </c>
      <c r="C134" s="32" t="s">
        <v>15</v>
      </c>
      <c r="D134" s="32" t="s">
        <v>31</v>
      </c>
      <c r="E134" s="32" t="s">
        <v>102</v>
      </c>
      <c r="F134" s="32" t="s">
        <v>78</v>
      </c>
      <c r="G134" s="32" t="s">
        <v>11</v>
      </c>
      <c r="H134" s="32" t="s">
        <v>12</v>
      </c>
      <c r="I134" s="32" t="s">
        <v>103</v>
      </c>
      <c r="J134" s="33" t="s">
        <v>105</v>
      </c>
      <c r="K134" s="34">
        <v>283500</v>
      </c>
      <c r="L134" s="33">
        <v>52839.56</v>
      </c>
      <c r="M134" s="36">
        <f>M135+M136</f>
        <v>461930</v>
      </c>
      <c r="N134" s="36">
        <f>N135+N136</f>
        <v>225000</v>
      </c>
      <c r="O134" s="36">
        <f>O135+O136</f>
        <v>225000</v>
      </c>
    </row>
    <row r="135" spans="1:16" ht="47.25">
      <c r="A135" s="28" t="s">
        <v>47</v>
      </c>
      <c r="B135" s="32" t="s">
        <v>90</v>
      </c>
      <c r="C135" s="32" t="s">
        <v>15</v>
      </c>
      <c r="D135" s="32" t="s">
        <v>31</v>
      </c>
      <c r="E135" s="32" t="s">
        <v>102</v>
      </c>
      <c r="F135" s="32" t="s">
        <v>44</v>
      </c>
      <c r="G135" s="32" t="s">
        <v>26</v>
      </c>
      <c r="H135" s="32" t="s">
        <v>12</v>
      </c>
      <c r="I135" s="32" t="s">
        <v>103</v>
      </c>
      <c r="J135" s="33" t="s">
        <v>134</v>
      </c>
      <c r="K135" s="34">
        <v>83500</v>
      </c>
      <c r="L135" s="33">
        <v>30784.36</v>
      </c>
      <c r="M135" s="36">
        <v>241930</v>
      </c>
      <c r="N135" s="36">
        <v>25000</v>
      </c>
      <c r="O135" s="36">
        <v>25000</v>
      </c>
      <c r="P135" s="48"/>
    </row>
    <row r="136" spans="1:16" ht="47.25">
      <c r="A136" s="28" t="s">
        <v>142</v>
      </c>
      <c r="B136" s="32" t="s">
        <v>90</v>
      </c>
      <c r="C136" s="32" t="s">
        <v>15</v>
      </c>
      <c r="D136" s="32" t="s">
        <v>31</v>
      </c>
      <c r="E136" s="32" t="s">
        <v>102</v>
      </c>
      <c r="F136" s="32" t="s">
        <v>44</v>
      </c>
      <c r="G136" s="32" t="s">
        <v>29</v>
      </c>
      <c r="H136" s="32" t="s">
        <v>12</v>
      </c>
      <c r="I136" s="32" t="s">
        <v>103</v>
      </c>
      <c r="J136" s="33" t="s">
        <v>118</v>
      </c>
      <c r="K136" s="34">
        <v>200000</v>
      </c>
      <c r="L136" s="33">
        <v>22055.2</v>
      </c>
      <c r="M136" s="36">
        <v>220000</v>
      </c>
      <c r="N136" s="36">
        <v>200000</v>
      </c>
      <c r="O136" s="36">
        <v>200000</v>
      </c>
      <c r="P136" s="48"/>
    </row>
    <row r="137" spans="1:15" ht="31.5">
      <c r="A137" s="28" t="s">
        <v>292</v>
      </c>
      <c r="B137" s="32" t="s">
        <v>10</v>
      </c>
      <c r="C137" s="32" t="s">
        <v>15</v>
      </c>
      <c r="D137" s="32" t="s">
        <v>31</v>
      </c>
      <c r="E137" s="32" t="s">
        <v>29</v>
      </c>
      <c r="F137" s="32" t="s">
        <v>10</v>
      </c>
      <c r="G137" s="32" t="s">
        <v>11</v>
      </c>
      <c r="H137" s="32" t="s">
        <v>12</v>
      </c>
      <c r="I137" s="32" t="s">
        <v>10</v>
      </c>
      <c r="J137" s="33" t="s">
        <v>366</v>
      </c>
      <c r="K137" s="34"/>
      <c r="L137" s="33"/>
      <c r="M137" s="36">
        <f>M138</f>
        <v>97512</v>
      </c>
      <c r="N137" s="36">
        <f>N138</f>
        <v>0</v>
      </c>
      <c r="O137" s="36">
        <f>O138</f>
        <v>0</v>
      </c>
    </row>
    <row r="138" spans="1:16" ht="47.25">
      <c r="A138" s="28" t="s">
        <v>148</v>
      </c>
      <c r="B138" s="32" t="s">
        <v>90</v>
      </c>
      <c r="C138" s="32" t="s">
        <v>15</v>
      </c>
      <c r="D138" s="32" t="s">
        <v>31</v>
      </c>
      <c r="E138" s="32" t="s">
        <v>29</v>
      </c>
      <c r="F138" s="32" t="s">
        <v>88</v>
      </c>
      <c r="G138" s="32" t="s">
        <v>26</v>
      </c>
      <c r="H138" s="32" t="s">
        <v>12</v>
      </c>
      <c r="I138" s="32" t="s">
        <v>42</v>
      </c>
      <c r="J138" s="33" t="s">
        <v>367</v>
      </c>
      <c r="K138" s="34"/>
      <c r="L138" s="33"/>
      <c r="M138" s="36">
        <v>97512</v>
      </c>
      <c r="N138" s="36">
        <v>0</v>
      </c>
      <c r="O138" s="36">
        <v>0</v>
      </c>
      <c r="P138" s="48"/>
    </row>
    <row r="139" spans="1:15" ht="15.75">
      <c r="A139" s="28" t="s">
        <v>149</v>
      </c>
      <c r="B139" s="29" t="s">
        <v>10</v>
      </c>
      <c r="C139" s="29" t="s">
        <v>15</v>
      </c>
      <c r="D139" s="29" t="s">
        <v>34</v>
      </c>
      <c r="E139" s="29" t="s">
        <v>11</v>
      </c>
      <c r="F139" s="29" t="s">
        <v>10</v>
      </c>
      <c r="G139" s="29" t="s">
        <v>11</v>
      </c>
      <c r="H139" s="29" t="s">
        <v>12</v>
      </c>
      <c r="I139" s="29" t="s">
        <v>10</v>
      </c>
      <c r="J139" s="30" t="s">
        <v>106</v>
      </c>
      <c r="K139" s="31">
        <v>2286684.03</v>
      </c>
      <c r="L139" s="30">
        <v>1050272.8</v>
      </c>
      <c r="M139" s="35">
        <f>M140+M177+M181+M190</f>
        <v>1169779.45</v>
      </c>
      <c r="N139" s="35">
        <f>N140+N177+N181</f>
        <v>1503400</v>
      </c>
      <c r="O139" s="35">
        <f>O140+O177+O181</f>
        <v>1503400</v>
      </c>
    </row>
    <row r="140" spans="1:15" ht="36" customHeight="1">
      <c r="A140" s="28" t="s">
        <v>143</v>
      </c>
      <c r="B140" s="32" t="s">
        <v>10</v>
      </c>
      <c r="C140" s="32" t="s">
        <v>15</v>
      </c>
      <c r="D140" s="32" t="s">
        <v>34</v>
      </c>
      <c r="E140" s="32" t="s">
        <v>20</v>
      </c>
      <c r="F140" s="32" t="s">
        <v>10</v>
      </c>
      <c r="G140" s="32" t="s">
        <v>20</v>
      </c>
      <c r="H140" s="32" t="s">
        <v>12</v>
      </c>
      <c r="I140" s="32" t="s">
        <v>33</v>
      </c>
      <c r="J140" s="33" t="s">
        <v>159</v>
      </c>
      <c r="K140" s="34">
        <v>1448800</v>
      </c>
      <c r="L140" s="33">
        <v>800053.15</v>
      </c>
      <c r="M140" s="36">
        <f>M141+M144+M147+M150+M153+M156+M158+M160+M162+M164+M169</f>
        <v>492000</v>
      </c>
      <c r="N140" s="36">
        <f>N141+N144+N147+N150+N153+N156+N158+N160+N162+N164+N169</f>
        <v>992400</v>
      </c>
      <c r="O140" s="36">
        <f>O141+O144+O147+O150+O153+O156+O158+O160+O162+O164+O169</f>
        <v>992400</v>
      </c>
    </row>
    <row r="141" spans="1:15" ht="62.25" customHeight="1">
      <c r="A141" s="28" t="s">
        <v>144</v>
      </c>
      <c r="B141" s="32" t="s">
        <v>10</v>
      </c>
      <c r="C141" s="32" t="s">
        <v>15</v>
      </c>
      <c r="D141" s="32" t="s">
        <v>34</v>
      </c>
      <c r="E141" s="32" t="s">
        <v>20</v>
      </c>
      <c r="F141" s="32" t="s">
        <v>88</v>
      </c>
      <c r="G141" s="32" t="s">
        <v>20</v>
      </c>
      <c r="H141" s="32" t="s">
        <v>12</v>
      </c>
      <c r="I141" s="32" t="s">
        <v>33</v>
      </c>
      <c r="J141" s="33" t="s">
        <v>160</v>
      </c>
      <c r="K141" s="34">
        <v>90700</v>
      </c>
      <c r="L141" s="33">
        <v>19720.16</v>
      </c>
      <c r="M141" s="36">
        <f>M142+M143</f>
        <v>43050</v>
      </c>
      <c r="N141" s="36">
        <f>N142+N143</f>
        <v>63600</v>
      </c>
      <c r="O141" s="36">
        <f>O142+O143</f>
        <v>63600</v>
      </c>
    </row>
    <row r="142" spans="1:16" ht="78.75">
      <c r="A142" s="28" t="s">
        <v>145</v>
      </c>
      <c r="B142" s="32" t="s">
        <v>256</v>
      </c>
      <c r="C142" s="32" t="s">
        <v>15</v>
      </c>
      <c r="D142" s="32" t="s">
        <v>34</v>
      </c>
      <c r="E142" s="32" t="s">
        <v>20</v>
      </c>
      <c r="F142" s="32" t="s">
        <v>161</v>
      </c>
      <c r="G142" s="32" t="s">
        <v>20</v>
      </c>
      <c r="H142" s="32" t="s">
        <v>12</v>
      </c>
      <c r="I142" s="32" t="s">
        <v>33</v>
      </c>
      <c r="J142" s="33" t="s">
        <v>160</v>
      </c>
      <c r="K142" s="34"/>
      <c r="L142" s="33"/>
      <c r="M142" s="36">
        <v>3050</v>
      </c>
      <c r="N142" s="36">
        <v>3600</v>
      </c>
      <c r="O142" s="36">
        <v>3600</v>
      </c>
      <c r="P142" s="48"/>
    </row>
    <row r="143" spans="1:16" ht="78.75">
      <c r="A143" s="28" t="s">
        <v>293</v>
      </c>
      <c r="B143" s="32" t="s">
        <v>230</v>
      </c>
      <c r="C143" s="32" t="s">
        <v>15</v>
      </c>
      <c r="D143" s="32" t="s">
        <v>34</v>
      </c>
      <c r="E143" s="32" t="s">
        <v>20</v>
      </c>
      <c r="F143" s="32" t="s">
        <v>161</v>
      </c>
      <c r="G143" s="32" t="s">
        <v>20</v>
      </c>
      <c r="H143" s="32" t="s">
        <v>12</v>
      </c>
      <c r="I143" s="32" t="s">
        <v>33</v>
      </c>
      <c r="J143" s="33" t="s">
        <v>160</v>
      </c>
      <c r="K143" s="34"/>
      <c r="L143" s="33"/>
      <c r="M143" s="36">
        <v>40000</v>
      </c>
      <c r="N143" s="36">
        <v>60000</v>
      </c>
      <c r="O143" s="36">
        <v>60000</v>
      </c>
      <c r="P143" s="48"/>
    </row>
    <row r="144" spans="1:15" ht="83.25" customHeight="1">
      <c r="A144" s="28" t="s">
        <v>131</v>
      </c>
      <c r="B144" s="32" t="s">
        <v>10</v>
      </c>
      <c r="C144" s="32" t="s">
        <v>15</v>
      </c>
      <c r="D144" s="32" t="s">
        <v>34</v>
      </c>
      <c r="E144" s="32" t="s">
        <v>20</v>
      </c>
      <c r="F144" s="32" t="s">
        <v>30</v>
      </c>
      <c r="G144" s="32" t="s">
        <v>20</v>
      </c>
      <c r="H144" s="32" t="s">
        <v>12</v>
      </c>
      <c r="I144" s="32" t="s">
        <v>33</v>
      </c>
      <c r="J144" s="33" t="s">
        <v>175</v>
      </c>
      <c r="K144" s="34">
        <v>59000</v>
      </c>
      <c r="L144" s="33">
        <v>66173.6</v>
      </c>
      <c r="M144" s="36">
        <f>M145+M146</f>
        <v>105500</v>
      </c>
      <c r="N144" s="36">
        <f>N146</f>
        <v>70000</v>
      </c>
      <c r="O144" s="36">
        <f>O146</f>
        <v>70000</v>
      </c>
    </row>
    <row r="145" spans="1:16" ht="83.25" customHeight="1">
      <c r="A145" s="28" t="s">
        <v>153</v>
      </c>
      <c r="B145" s="32" t="s">
        <v>256</v>
      </c>
      <c r="C145" s="32" t="s">
        <v>15</v>
      </c>
      <c r="D145" s="32" t="s">
        <v>34</v>
      </c>
      <c r="E145" s="32" t="s">
        <v>20</v>
      </c>
      <c r="F145" s="32" t="s">
        <v>163</v>
      </c>
      <c r="G145" s="32" t="s">
        <v>20</v>
      </c>
      <c r="H145" s="32" t="s">
        <v>12</v>
      </c>
      <c r="I145" s="32" t="s">
        <v>33</v>
      </c>
      <c r="J145" s="33" t="s">
        <v>162</v>
      </c>
      <c r="K145" s="34"/>
      <c r="L145" s="33"/>
      <c r="M145" s="36">
        <v>2500</v>
      </c>
      <c r="N145" s="36">
        <v>0</v>
      </c>
      <c r="O145" s="36">
        <v>0</v>
      </c>
      <c r="P145" s="48"/>
    </row>
    <row r="146" spans="1:16" ht="94.5">
      <c r="A146" s="28" t="s">
        <v>294</v>
      </c>
      <c r="B146" s="32" t="s">
        <v>230</v>
      </c>
      <c r="C146" s="32" t="s">
        <v>15</v>
      </c>
      <c r="D146" s="32" t="s">
        <v>34</v>
      </c>
      <c r="E146" s="32" t="s">
        <v>20</v>
      </c>
      <c r="F146" s="32" t="s">
        <v>163</v>
      </c>
      <c r="G146" s="32" t="s">
        <v>20</v>
      </c>
      <c r="H146" s="32" t="s">
        <v>12</v>
      </c>
      <c r="I146" s="32" t="s">
        <v>33</v>
      </c>
      <c r="J146" s="33" t="s">
        <v>162</v>
      </c>
      <c r="K146" s="34"/>
      <c r="L146" s="33"/>
      <c r="M146" s="36">
        <v>103000</v>
      </c>
      <c r="N146" s="36">
        <v>70000</v>
      </c>
      <c r="O146" s="36">
        <v>70000</v>
      </c>
      <c r="P146" s="54"/>
    </row>
    <row r="147" spans="1:15" ht="47.25">
      <c r="A147" s="28" t="s">
        <v>154</v>
      </c>
      <c r="B147" s="32" t="s">
        <v>10</v>
      </c>
      <c r="C147" s="32" t="s">
        <v>15</v>
      </c>
      <c r="D147" s="32" t="s">
        <v>34</v>
      </c>
      <c r="E147" s="32" t="s">
        <v>20</v>
      </c>
      <c r="F147" s="32" t="s">
        <v>119</v>
      </c>
      <c r="G147" s="32" t="s">
        <v>20</v>
      </c>
      <c r="H147" s="32" t="s">
        <v>12</v>
      </c>
      <c r="I147" s="32" t="s">
        <v>33</v>
      </c>
      <c r="J147" s="33" t="s">
        <v>164</v>
      </c>
      <c r="K147" s="34">
        <v>347000</v>
      </c>
      <c r="L147" s="33">
        <v>31071.61</v>
      </c>
      <c r="M147" s="36">
        <f>M148+M149</f>
        <v>3100</v>
      </c>
      <c r="N147" s="36">
        <f>N148+N149</f>
        <v>101200</v>
      </c>
      <c r="O147" s="36">
        <f>O148+O149</f>
        <v>101200</v>
      </c>
    </row>
    <row r="148" spans="1:15" ht="78.75">
      <c r="A148" s="28" t="s">
        <v>155</v>
      </c>
      <c r="B148" s="32" t="s">
        <v>256</v>
      </c>
      <c r="C148" s="32" t="s">
        <v>15</v>
      </c>
      <c r="D148" s="32" t="s">
        <v>34</v>
      </c>
      <c r="E148" s="32" t="s">
        <v>20</v>
      </c>
      <c r="F148" s="32" t="s">
        <v>165</v>
      </c>
      <c r="G148" s="32" t="s">
        <v>20</v>
      </c>
      <c r="H148" s="32" t="s">
        <v>12</v>
      </c>
      <c r="I148" s="32" t="s">
        <v>33</v>
      </c>
      <c r="J148" s="33" t="s">
        <v>174</v>
      </c>
      <c r="K148" s="34"/>
      <c r="L148" s="33"/>
      <c r="M148" s="36">
        <v>600</v>
      </c>
      <c r="N148" s="36">
        <v>1200</v>
      </c>
      <c r="O148" s="36">
        <v>1200</v>
      </c>
    </row>
    <row r="149" spans="1:16" ht="78.75">
      <c r="A149" s="28" t="s">
        <v>295</v>
      </c>
      <c r="B149" s="32" t="s">
        <v>230</v>
      </c>
      <c r="C149" s="32" t="s">
        <v>15</v>
      </c>
      <c r="D149" s="32" t="s">
        <v>34</v>
      </c>
      <c r="E149" s="32" t="s">
        <v>20</v>
      </c>
      <c r="F149" s="32" t="s">
        <v>165</v>
      </c>
      <c r="G149" s="32" t="s">
        <v>20</v>
      </c>
      <c r="H149" s="32" t="s">
        <v>12</v>
      </c>
      <c r="I149" s="32" t="s">
        <v>33</v>
      </c>
      <c r="J149" s="33" t="s">
        <v>174</v>
      </c>
      <c r="K149" s="34"/>
      <c r="L149" s="33"/>
      <c r="M149" s="36">
        <v>2500</v>
      </c>
      <c r="N149" s="36">
        <v>100000</v>
      </c>
      <c r="O149" s="36">
        <v>100000</v>
      </c>
      <c r="P149" s="48"/>
    </row>
    <row r="150" spans="1:15" ht="48.75" customHeight="1">
      <c r="A150" s="28" t="s">
        <v>156</v>
      </c>
      <c r="B150" s="32" t="s">
        <v>10</v>
      </c>
      <c r="C150" s="32" t="s">
        <v>15</v>
      </c>
      <c r="D150" s="32" t="s">
        <v>34</v>
      </c>
      <c r="E150" s="32" t="s">
        <v>20</v>
      </c>
      <c r="F150" s="32" t="s">
        <v>229</v>
      </c>
      <c r="G150" s="32" t="s">
        <v>20</v>
      </c>
      <c r="H150" s="32" t="s">
        <v>12</v>
      </c>
      <c r="I150" s="32" t="s">
        <v>33</v>
      </c>
      <c r="J150" s="33" t="s">
        <v>227</v>
      </c>
      <c r="K150" s="34">
        <v>172000</v>
      </c>
      <c r="L150" s="33">
        <v>172000</v>
      </c>
      <c r="M150" s="36">
        <f>M151+M152</f>
        <v>70250</v>
      </c>
      <c r="N150" s="36">
        <f>N151+N152</f>
        <v>70000</v>
      </c>
      <c r="O150" s="36">
        <f>O151+O152</f>
        <v>70000</v>
      </c>
    </row>
    <row r="151" spans="1:15" ht="48.75" customHeight="1">
      <c r="A151" s="28" t="s">
        <v>157</v>
      </c>
      <c r="B151" s="32" t="s">
        <v>256</v>
      </c>
      <c r="C151" s="32" t="s">
        <v>15</v>
      </c>
      <c r="D151" s="32" t="s">
        <v>34</v>
      </c>
      <c r="E151" s="32" t="s">
        <v>20</v>
      </c>
      <c r="F151" s="32" t="s">
        <v>226</v>
      </c>
      <c r="G151" s="32" t="s">
        <v>20</v>
      </c>
      <c r="H151" s="32" t="s">
        <v>12</v>
      </c>
      <c r="I151" s="32" t="s">
        <v>33</v>
      </c>
      <c r="J151" s="33" t="s">
        <v>228</v>
      </c>
      <c r="K151" s="34"/>
      <c r="L151" s="33"/>
      <c r="M151" s="36">
        <v>250</v>
      </c>
      <c r="N151" s="36">
        <v>0</v>
      </c>
      <c r="O151" s="47">
        <v>0</v>
      </c>
    </row>
    <row r="152" spans="1:15" ht="78.75">
      <c r="A152" s="28" t="s">
        <v>195</v>
      </c>
      <c r="B152" s="32" t="s">
        <v>230</v>
      </c>
      <c r="C152" s="32" t="s">
        <v>15</v>
      </c>
      <c r="D152" s="32" t="s">
        <v>34</v>
      </c>
      <c r="E152" s="32" t="s">
        <v>20</v>
      </c>
      <c r="F152" s="32" t="s">
        <v>226</v>
      </c>
      <c r="G152" s="32" t="s">
        <v>20</v>
      </c>
      <c r="H152" s="32" t="s">
        <v>12</v>
      </c>
      <c r="I152" s="32" t="s">
        <v>33</v>
      </c>
      <c r="J152" s="33" t="s">
        <v>228</v>
      </c>
      <c r="K152" s="34"/>
      <c r="L152" s="33"/>
      <c r="M152" s="36">
        <v>70000</v>
      </c>
      <c r="N152" s="36">
        <v>70000</v>
      </c>
      <c r="O152" s="47">
        <v>70000</v>
      </c>
    </row>
    <row r="153" spans="1:15" ht="78.75">
      <c r="A153" s="28" t="s">
        <v>158</v>
      </c>
      <c r="B153" s="32" t="s">
        <v>10</v>
      </c>
      <c r="C153" s="32" t="s">
        <v>15</v>
      </c>
      <c r="D153" s="32" t="s">
        <v>34</v>
      </c>
      <c r="E153" s="32" t="s">
        <v>20</v>
      </c>
      <c r="F153" s="32" t="s">
        <v>21</v>
      </c>
      <c r="G153" s="32" t="s">
        <v>20</v>
      </c>
      <c r="H153" s="32" t="s">
        <v>12</v>
      </c>
      <c r="I153" s="32" t="s">
        <v>33</v>
      </c>
      <c r="J153" s="33" t="s">
        <v>259</v>
      </c>
      <c r="K153" s="34">
        <v>50100</v>
      </c>
      <c r="L153" s="33">
        <v>150</v>
      </c>
      <c r="M153" s="36">
        <f>M155+M154</f>
        <v>50</v>
      </c>
      <c r="N153" s="36">
        <f>N155+N154</f>
        <v>100000</v>
      </c>
      <c r="O153" s="36">
        <f>O155+O154</f>
        <v>100000</v>
      </c>
    </row>
    <row r="154" spans="1:15" ht="47.25">
      <c r="A154" s="28" t="s">
        <v>296</v>
      </c>
      <c r="B154" s="32" t="s">
        <v>256</v>
      </c>
      <c r="C154" s="32" t="s">
        <v>15</v>
      </c>
      <c r="D154" s="32" t="s">
        <v>34</v>
      </c>
      <c r="E154" s="32" t="s">
        <v>20</v>
      </c>
      <c r="F154" s="32" t="s">
        <v>249</v>
      </c>
      <c r="G154" s="32" t="s">
        <v>20</v>
      </c>
      <c r="H154" s="32" t="s">
        <v>12</v>
      </c>
      <c r="I154" s="32" t="s">
        <v>33</v>
      </c>
      <c r="J154" s="33" t="s">
        <v>258</v>
      </c>
      <c r="K154" s="34"/>
      <c r="L154" s="33"/>
      <c r="M154" s="36">
        <v>50</v>
      </c>
      <c r="N154" s="36">
        <v>0</v>
      </c>
      <c r="O154" s="47">
        <v>0</v>
      </c>
    </row>
    <row r="155" spans="1:16" ht="47.25">
      <c r="A155" s="28" t="s">
        <v>181</v>
      </c>
      <c r="B155" s="32" t="s">
        <v>230</v>
      </c>
      <c r="C155" s="32" t="s">
        <v>15</v>
      </c>
      <c r="D155" s="32" t="s">
        <v>34</v>
      </c>
      <c r="E155" s="32" t="s">
        <v>20</v>
      </c>
      <c r="F155" s="32" t="s">
        <v>249</v>
      </c>
      <c r="G155" s="32" t="s">
        <v>20</v>
      </c>
      <c r="H155" s="32" t="s">
        <v>12</v>
      </c>
      <c r="I155" s="32" t="s">
        <v>33</v>
      </c>
      <c r="J155" s="33" t="s">
        <v>258</v>
      </c>
      <c r="K155" s="34"/>
      <c r="L155" s="33"/>
      <c r="M155" s="36">
        <v>0</v>
      </c>
      <c r="N155" s="36">
        <v>100000</v>
      </c>
      <c r="O155" s="47">
        <v>100000</v>
      </c>
      <c r="P155" s="48"/>
    </row>
    <row r="156" spans="1:15" ht="47.25">
      <c r="A156" s="28" t="s">
        <v>182</v>
      </c>
      <c r="B156" s="32" t="s">
        <v>10</v>
      </c>
      <c r="C156" s="32" t="s">
        <v>15</v>
      </c>
      <c r="D156" s="32" t="s">
        <v>34</v>
      </c>
      <c r="E156" s="32" t="s">
        <v>20</v>
      </c>
      <c r="F156" s="32" t="s">
        <v>24</v>
      </c>
      <c r="G156" s="32" t="s">
        <v>20</v>
      </c>
      <c r="H156" s="32" t="s">
        <v>12</v>
      </c>
      <c r="I156" s="32" t="s">
        <v>33</v>
      </c>
      <c r="J156" s="33" t="s">
        <v>240</v>
      </c>
      <c r="K156" s="34">
        <v>29000</v>
      </c>
      <c r="L156" s="33">
        <v>0</v>
      </c>
      <c r="M156" s="36">
        <f>M157</f>
        <v>0</v>
      </c>
      <c r="N156" s="36">
        <f>N157</f>
        <v>27600</v>
      </c>
      <c r="O156" s="47">
        <f>O157</f>
        <v>27600</v>
      </c>
    </row>
    <row r="157" spans="1:15" ht="78.75">
      <c r="A157" s="28" t="s">
        <v>297</v>
      </c>
      <c r="B157" s="32" t="s">
        <v>256</v>
      </c>
      <c r="C157" s="32" t="s">
        <v>15</v>
      </c>
      <c r="D157" s="32" t="s">
        <v>34</v>
      </c>
      <c r="E157" s="32" t="s">
        <v>20</v>
      </c>
      <c r="F157" s="32" t="s">
        <v>166</v>
      </c>
      <c r="G157" s="32" t="s">
        <v>20</v>
      </c>
      <c r="H157" s="32" t="s">
        <v>257</v>
      </c>
      <c r="I157" s="32" t="s">
        <v>33</v>
      </c>
      <c r="J157" s="33" t="s">
        <v>239</v>
      </c>
      <c r="K157" s="34"/>
      <c r="L157" s="33"/>
      <c r="M157" s="36">
        <v>0</v>
      </c>
      <c r="N157" s="36">
        <v>27600</v>
      </c>
      <c r="O157" s="47">
        <v>27600</v>
      </c>
    </row>
    <row r="158" spans="1:15" ht="63">
      <c r="A158" s="28" t="s">
        <v>183</v>
      </c>
      <c r="B158" s="32" t="s">
        <v>10</v>
      </c>
      <c r="C158" s="32" t="s">
        <v>15</v>
      </c>
      <c r="D158" s="32" t="s">
        <v>34</v>
      </c>
      <c r="E158" s="32" t="s">
        <v>20</v>
      </c>
      <c r="F158" s="32" t="s">
        <v>33</v>
      </c>
      <c r="G158" s="32" t="s">
        <v>20</v>
      </c>
      <c r="H158" s="32" t="s">
        <v>12</v>
      </c>
      <c r="I158" s="32" t="s">
        <v>33</v>
      </c>
      <c r="J158" s="33" t="s">
        <v>238</v>
      </c>
      <c r="K158" s="34">
        <v>80000</v>
      </c>
      <c r="L158" s="33">
        <v>66736.8</v>
      </c>
      <c r="M158" s="36">
        <f>M159</f>
        <v>100000</v>
      </c>
      <c r="N158" s="36">
        <f>N159</f>
        <v>100000</v>
      </c>
      <c r="O158" s="47">
        <f>O159</f>
        <v>100000</v>
      </c>
    </row>
    <row r="159" spans="1:15" ht="94.5">
      <c r="A159" s="28" t="s">
        <v>184</v>
      </c>
      <c r="B159" s="32" t="s">
        <v>230</v>
      </c>
      <c r="C159" s="32" t="s">
        <v>15</v>
      </c>
      <c r="D159" s="32" t="s">
        <v>34</v>
      </c>
      <c r="E159" s="32" t="s">
        <v>20</v>
      </c>
      <c r="F159" s="32" t="s">
        <v>231</v>
      </c>
      <c r="G159" s="32" t="s">
        <v>20</v>
      </c>
      <c r="H159" s="32" t="s">
        <v>12</v>
      </c>
      <c r="I159" s="32" t="s">
        <v>33</v>
      </c>
      <c r="J159" s="33" t="s">
        <v>237</v>
      </c>
      <c r="K159" s="34"/>
      <c r="L159" s="33"/>
      <c r="M159" s="36">
        <v>100000</v>
      </c>
      <c r="N159" s="36">
        <v>100000</v>
      </c>
      <c r="O159" s="47">
        <v>100000</v>
      </c>
    </row>
    <row r="160" spans="1:15" ht="63">
      <c r="A160" s="28" t="s">
        <v>185</v>
      </c>
      <c r="B160" s="32" t="s">
        <v>10</v>
      </c>
      <c r="C160" s="32" t="s">
        <v>15</v>
      </c>
      <c r="D160" s="32" t="s">
        <v>34</v>
      </c>
      <c r="E160" s="32" t="s">
        <v>20</v>
      </c>
      <c r="F160" s="32" t="s">
        <v>178</v>
      </c>
      <c r="G160" s="32" t="s">
        <v>20</v>
      </c>
      <c r="H160" s="32" t="s">
        <v>12</v>
      </c>
      <c r="I160" s="32" t="s">
        <v>33</v>
      </c>
      <c r="J160" s="33" t="s">
        <v>241</v>
      </c>
      <c r="K160" s="34">
        <v>25000</v>
      </c>
      <c r="L160" s="33">
        <v>3434.51</v>
      </c>
      <c r="M160" s="36">
        <f>M161</f>
        <v>2550</v>
      </c>
      <c r="N160" s="36">
        <f>N161</f>
        <v>50000</v>
      </c>
      <c r="O160" s="47">
        <f>O161</f>
        <v>50000</v>
      </c>
    </row>
    <row r="161" spans="1:16" ht="78.75">
      <c r="A161" s="28" t="s">
        <v>186</v>
      </c>
      <c r="B161" s="32" t="s">
        <v>230</v>
      </c>
      <c r="C161" s="32" t="s">
        <v>15</v>
      </c>
      <c r="D161" s="32" t="s">
        <v>34</v>
      </c>
      <c r="E161" s="32" t="s">
        <v>20</v>
      </c>
      <c r="F161" s="32" t="s">
        <v>232</v>
      </c>
      <c r="G161" s="32" t="s">
        <v>20</v>
      </c>
      <c r="H161" s="32" t="s">
        <v>12</v>
      </c>
      <c r="I161" s="32" t="s">
        <v>33</v>
      </c>
      <c r="J161" s="33" t="s">
        <v>244</v>
      </c>
      <c r="K161" s="34"/>
      <c r="L161" s="33"/>
      <c r="M161" s="36">
        <v>2550</v>
      </c>
      <c r="N161" s="36">
        <v>50000</v>
      </c>
      <c r="O161" s="47">
        <v>50000</v>
      </c>
      <c r="P161" s="48"/>
    </row>
    <row r="162" spans="1:15" ht="63">
      <c r="A162" s="28" t="s">
        <v>187</v>
      </c>
      <c r="B162" s="32" t="s">
        <v>10</v>
      </c>
      <c r="C162" s="32" t="s">
        <v>15</v>
      </c>
      <c r="D162" s="32" t="s">
        <v>34</v>
      </c>
      <c r="E162" s="32" t="s">
        <v>20</v>
      </c>
      <c r="F162" s="32" t="s">
        <v>233</v>
      </c>
      <c r="G162" s="32" t="s">
        <v>20</v>
      </c>
      <c r="H162" s="32" t="s">
        <v>12</v>
      </c>
      <c r="I162" s="32" t="s">
        <v>33</v>
      </c>
      <c r="J162" s="33" t="s">
        <v>242</v>
      </c>
      <c r="K162" s="34">
        <v>150000</v>
      </c>
      <c r="L162" s="33">
        <v>3942.08</v>
      </c>
      <c r="M162" s="36">
        <f>M163</f>
        <v>5000</v>
      </c>
      <c r="N162" s="36">
        <f>N163</f>
        <v>200000</v>
      </c>
      <c r="O162" s="47">
        <f>O163</f>
        <v>200000</v>
      </c>
    </row>
    <row r="163" spans="1:16" ht="78.75">
      <c r="A163" s="28" t="s">
        <v>188</v>
      </c>
      <c r="B163" s="32" t="s">
        <v>230</v>
      </c>
      <c r="C163" s="32" t="s">
        <v>15</v>
      </c>
      <c r="D163" s="32" t="s">
        <v>34</v>
      </c>
      <c r="E163" s="32" t="s">
        <v>20</v>
      </c>
      <c r="F163" s="32" t="s">
        <v>234</v>
      </c>
      <c r="G163" s="32" t="s">
        <v>20</v>
      </c>
      <c r="H163" s="32" t="s">
        <v>12</v>
      </c>
      <c r="I163" s="32" t="s">
        <v>33</v>
      </c>
      <c r="J163" s="33" t="s">
        <v>243</v>
      </c>
      <c r="K163" s="34"/>
      <c r="L163" s="33"/>
      <c r="M163" s="36">
        <v>5000</v>
      </c>
      <c r="N163" s="36">
        <v>200000</v>
      </c>
      <c r="O163" s="47">
        <v>200000</v>
      </c>
      <c r="P163" s="48"/>
    </row>
    <row r="164" spans="1:15" ht="47.25">
      <c r="A164" s="28" t="s">
        <v>189</v>
      </c>
      <c r="B164" s="32" t="s">
        <v>10</v>
      </c>
      <c r="C164" s="32" t="s">
        <v>15</v>
      </c>
      <c r="D164" s="32" t="s">
        <v>34</v>
      </c>
      <c r="E164" s="32" t="s">
        <v>20</v>
      </c>
      <c r="F164" s="32" t="s">
        <v>235</v>
      </c>
      <c r="G164" s="32" t="s">
        <v>20</v>
      </c>
      <c r="H164" s="32" t="s">
        <v>12</v>
      </c>
      <c r="I164" s="32" t="s">
        <v>33</v>
      </c>
      <c r="J164" s="33" t="s">
        <v>245</v>
      </c>
      <c r="K164" s="34">
        <v>10000</v>
      </c>
      <c r="L164" s="33">
        <v>56740.6</v>
      </c>
      <c r="M164" s="36">
        <f>M165+M166+M167+M168</f>
        <v>31250</v>
      </c>
      <c r="N164" s="36">
        <f>N166+N167+N168</f>
        <v>110000</v>
      </c>
      <c r="O164" s="47">
        <f>O166+O167+O168</f>
        <v>110000</v>
      </c>
    </row>
    <row r="165" spans="1:15" ht="78.75">
      <c r="A165" s="28" t="s">
        <v>190</v>
      </c>
      <c r="B165" s="32" t="s">
        <v>256</v>
      </c>
      <c r="C165" s="32" t="s">
        <v>15</v>
      </c>
      <c r="D165" s="32" t="s">
        <v>34</v>
      </c>
      <c r="E165" s="32" t="s">
        <v>20</v>
      </c>
      <c r="F165" s="32" t="s">
        <v>236</v>
      </c>
      <c r="G165" s="32" t="s">
        <v>20</v>
      </c>
      <c r="H165" s="32" t="s">
        <v>12</v>
      </c>
      <c r="I165" s="32" t="s">
        <v>33</v>
      </c>
      <c r="J165" s="33" t="s">
        <v>246</v>
      </c>
      <c r="K165" s="34"/>
      <c r="L165" s="33"/>
      <c r="M165" s="36">
        <v>1000</v>
      </c>
      <c r="N165" s="36">
        <v>0</v>
      </c>
      <c r="O165" s="47">
        <v>0</v>
      </c>
    </row>
    <row r="166" spans="1:15" ht="78.75">
      <c r="A166" s="28" t="s">
        <v>191</v>
      </c>
      <c r="B166" s="32" t="s">
        <v>24</v>
      </c>
      <c r="C166" s="32" t="s">
        <v>15</v>
      </c>
      <c r="D166" s="32" t="s">
        <v>34</v>
      </c>
      <c r="E166" s="32" t="s">
        <v>20</v>
      </c>
      <c r="F166" s="32" t="s">
        <v>236</v>
      </c>
      <c r="G166" s="32" t="s">
        <v>20</v>
      </c>
      <c r="H166" s="32" t="s">
        <v>12</v>
      </c>
      <c r="I166" s="32" t="s">
        <v>33</v>
      </c>
      <c r="J166" s="33" t="s">
        <v>246</v>
      </c>
      <c r="K166" s="34"/>
      <c r="L166" s="33"/>
      <c r="M166" s="36">
        <v>250</v>
      </c>
      <c r="N166" s="36">
        <v>0</v>
      </c>
      <c r="O166" s="47">
        <v>0</v>
      </c>
    </row>
    <row r="167" spans="1:16" ht="78.75">
      <c r="A167" s="28" t="s">
        <v>192</v>
      </c>
      <c r="B167" s="32" t="s">
        <v>230</v>
      </c>
      <c r="C167" s="32" t="s">
        <v>15</v>
      </c>
      <c r="D167" s="32" t="s">
        <v>34</v>
      </c>
      <c r="E167" s="32" t="s">
        <v>20</v>
      </c>
      <c r="F167" s="32" t="s">
        <v>236</v>
      </c>
      <c r="G167" s="32" t="s">
        <v>20</v>
      </c>
      <c r="H167" s="32" t="s">
        <v>12</v>
      </c>
      <c r="I167" s="32" t="s">
        <v>33</v>
      </c>
      <c r="J167" s="33" t="s">
        <v>246</v>
      </c>
      <c r="K167" s="34"/>
      <c r="L167" s="33"/>
      <c r="M167" s="36">
        <v>30000</v>
      </c>
      <c r="N167" s="36">
        <v>100000</v>
      </c>
      <c r="O167" s="47">
        <v>100000</v>
      </c>
      <c r="P167" s="48"/>
    </row>
    <row r="168" spans="1:16" ht="63">
      <c r="A168" s="28" t="s">
        <v>298</v>
      </c>
      <c r="B168" s="32" t="s">
        <v>90</v>
      </c>
      <c r="C168" s="32" t="s">
        <v>305</v>
      </c>
      <c r="D168" s="32" t="s">
        <v>306</v>
      </c>
      <c r="E168" s="32" t="s">
        <v>20</v>
      </c>
      <c r="F168" s="32" t="s">
        <v>307</v>
      </c>
      <c r="G168" s="32" t="s">
        <v>20</v>
      </c>
      <c r="H168" s="32" t="s">
        <v>12</v>
      </c>
      <c r="I168" s="32" t="s">
        <v>33</v>
      </c>
      <c r="J168" s="33" t="s">
        <v>308</v>
      </c>
      <c r="K168" s="34"/>
      <c r="L168" s="33"/>
      <c r="M168" s="36">
        <v>0</v>
      </c>
      <c r="N168" s="36">
        <v>10000</v>
      </c>
      <c r="O168" s="47">
        <v>10000</v>
      </c>
      <c r="P168" s="48"/>
    </row>
    <row r="169" spans="1:15" ht="63">
      <c r="A169" s="28" t="s">
        <v>299</v>
      </c>
      <c r="B169" s="32" t="s">
        <v>10</v>
      </c>
      <c r="C169" s="32" t="s">
        <v>15</v>
      </c>
      <c r="D169" s="32" t="s">
        <v>34</v>
      </c>
      <c r="E169" s="32" t="s">
        <v>20</v>
      </c>
      <c r="F169" s="32" t="s">
        <v>167</v>
      </c>
      <c r="G169" s="32" t="s">
        <v>20</v>
      </c>
      <c r="H169" s="32" t="s">
        <v>12</v>
      </c>
      <c r="I169" s="32" t="s">
        <v>33</v>
      </c>
      <c r="J169" s="33" t="s">
        <v>173</v>
      </c>
      <c r="K169" s="34">
        <v>391000</v>
      </c>
      <c r="L169" s="33">
        <v>380083.79</v>
      </c>
      <c r="M169" s="36">
        <f>M170+M175</f>
        <v>131250</v>
      </c>
      <c r="N169" s="36">
        <f>N170+N175</f>
        <v>100000</v>
      </c>
      <c r="O169" s="36">
        <f>O170+O175</f>
        <v>100000</v>
      </c>
    </row>
    <row r="170" spans="1:15" ht="78.75">
      <c r="A170" s="28" t="s">
        <v>202</v>
      </c>
      <c r="B170" s="32" t="s">
        <v>10</v>
      </c>
      <c r="C170" s="32" t="s">
        <v>15</v>
      </c>
      <c r="D170" s="32" t="s">
        <v>34</v>
      </c>
      <c r="E170" s="32" t="s">
        <v>20</v>
      </c>
      <c r="F170" s="32" t="s">
        <v>168</v>
      </c>
      <c r="G170" s="32" t="s">
        <v>20</v>
      </c>
      <c r="H170" s="32" t="s">
        <v>12</v>
      </c>
      <c r="I170" s="32" t="s">
        <v>33</v>
      </c>
      <c r="J170" s="33" t="s">
        <v>172</v>
      </c>
      <c r="K170" s="34"/>
      <c r="L170" s="33"/>
      <c r="M170" s="36">
        <f>M171+M172+M173+M174</f>
        <v>130750</v>
      </c>
      <c r="N170" s="36">
        <f>N173+N174</f>
        <v>100000</v>
      </c>
      <c r="O170" s="36">
        <f>O173+O174</f>
        <v>100000</v>
      </c>
    </row>
    <row r="171" spans="1:15" ht="78.75">
      <c r="A171" s="28" t="s">
        <v>300</v>
      </c>
      <c r="B171" s="32" t="s">
        <v>256</v>
      </c>
      <c r="C171" s="32" t="s">
        <v>15</v>
      </c>
      <c r="D171" s="32" t="s">
        <v>34</v>
      </c>
      <c r="E171" s="32" t="s">
        <v>20</v>
      </c>
      <c r="F171" s="32" t="s">
        <v>168</v>
      </c>
      <c r="G171" s="32" t="s">
        <v>20</v>
      </c>
      <c r="H171" s="32" t="s">
        <v>12</v>
      </c>
      <c r="I171" s="32" t="s">
        <v>33</v>
      </c>
      <c r="J171" s="33" t="s">
        <v>172</v>
      </c>
      <c r="K171" s="34"/>
      <c r="L171" s="33"/>
      <c r="M171" s="36">
        <v>750</v>
      </c>
      <c r="N171" s="36">
        <v>0</v>
      </c>
      <c r="O171" s="47">
        <v>0</v>
      </c>
    </row>
    <row r="172" spans="1:16" ht="78.75">
      <c r="A172" s="28" t="s">
        <v>211</v>
      </c>
      <c r="B172" s="32" t="s">
        <v>354</v>
      </c>
      <c r="C172" s="32" t="s">
        <v>15</v>
      </c>
      <c r="D172" s="32" t="s">
        <v>34</v>
      </c>
      <c r="E172" s="32" t="s">
        <v>20</v>
      </c>
      <c r="F172" s="32" t="s">
        <v>168</v>
      </c>
      <c r="G172" s="32" t="s">
        <v>20</v>
      </c>
      <c r="H172" s="32" t="s">
        <v>12</v>
      </c>
      <c r="I172" s="32" t="s">
        <v>33</v>
      </c>
      <c r="J172" s="33" t="s">
        <v>172</v>
      </c>
      <c r="K172" s="34"/>
      <c r="L172" s="33"/>
      <c r="M172" s="36">
        <v>5000</v>
      </c>
      <c r="N172" s="36">
        <v>0</v>
      </c>
      <c r="O172" s="47">
        <v>0</v>
      </c>
      <c r="P172" s="49"/>
    </row>
    <row r="173" spans="1:15" ht="78.75">
      <c r="A173" s="28" t="s">
        <v>301</v>
      </c>
      <c r="B173" s="32" t="s">
        <v>358</v>
      </c>
      <c r="C173" s="32" t="s">
        <v>15</v>
      </c>
      <c r="D173" s="32" t="s">
        <v>34</v>
      </c>
      <c r="E173" s="32" t="s">
        <v>20</v>
      </c>
      <c r="F173" s="32" t="s">
        <v>168</v>
      </c>
      <c r="G173" s="32" t="s">
        <v>20</v>
      </c>
      <c r="H173" s="32" t="s">
        <v>12</v>
      </c>
      <c r="I173" s="32" t="s">
        <v>33</v>
      </c>
      <c r="J173" s="33" t="s">
        <v>172</v>
      </c>
      <c r="K173" s="34"/>
      <c r="L173" s="33"/>
      <c r="M173" s="36">
        <v>25000</v>
      </c>
      <c r="N173" s="36">
        <v>0</v>
      </c>
      <c r="O173" s="47">
        <v>0</v>
      </c>
    </row>
    <row r="174" spans="1:15" ht="78.75">
      <c r="A174" s="28" t="s">
        <v>212</v>
      </c>
      <c r="B174" s="32" t="s">
        <v>230</v>
      </c>
      <c r="C174" s="32" t="s">
        <v>15</v>
      </c>
      <c r="D174" s="32" t="s">
        <v>34</v>
      </c>
      <c r="E174" s="32" t="s">
        <v>20</v>
      </c>
      <c r="F174" s="32" t="s">
        <v>168</v>
      </c>
      <c r="G174" s="32" t="s">
        <v>20</v>
      </c>
      <c r="H174" s="32" t="s">
        <v>12</v>
      </c>
      <c r="I174" s="32" t="s">
        <v>33</v>
      </c>
      <c r="J174" s="33" t="s">
        <v>172</v>
      </c>
      <c r="K174" s="34"/>
      <c r="L174" s="33"/>
      <c r="M174" s="36">
        <v>100000</v>
      </c>
      <c r="N174" s="36">
        <v>100000</v>
      </c>
      <c r="O174" s="47">
        <v>100000</v>
      </c>
    </row>
    <row r="175" spans="1:15" ht="78.75">
      <c r="A175" s="28" t="s">
        <v>213</v>
      </c>
      <c r="B175" s="32" t="s">
        <v>10</v>
      </c>
      <c r="C175" s="32" t="s">
        <v>15</v>
      </c>
      <c r="D175" s="32" t="s">
        <v>34</v>
      </c>
      <c r="E175" s="32" t="s">
        <v>20</v>
      </c>
      <c r="F175" s="32" t="s">
        <v>353</v>
      </c>
      <c r="G175" s="32" t="s">
        <v>20</v>
      </c>
      <c r="H175" s="32" t="s">
        <v>12</v>
      </c>
      <c r="I175" s="32" t="s">
        <v>33</v>
      </c>
      <c r="J175" s="33" t="s">
        <v>387</v>
      </c>
      <c r="K175" s="34"/>
      <c r="L175" s="33"/>
      <c r="M175" s="36">
        <f>M176</f>
        <v>500</v>
      </c>
      <c r="N175" s="36">
        <f>N176</f>
        <v>0</v>
      </c>
      <c r="O175" s="36">
        <f>O176</f>
        <v>0</v>
      </c>
    </row>
    <row r="176" spans="1:15" ht="78.75">
      <c r="A176" s="28" t="s">
        <v>214</v>
      </c>
      <c r="B176" s="32" t="s">
        <v>352</v>
      </c>
      <c r="C176" s="32" t="s">
        <v>15</v>
      </c>
      <c r="D176" s="32" t="s">
        <v>34</v>
      </c>
      <c r="E176" s="32" t="s">
        <v>20</v>
      </c>
      <c r="F176" s="32" t="s">
        <v>353</v>
      </c>
      <c r="G176" s="32" t="s">
        <v>20</v>
      </c>
      <c r="H176" s="32" t="s">
        <v>12</v>
      </c>
      <c r="I176" s="32" t="s">
        <v>33</v>
      </c>
      <c r="J176" s="33" t="s">
        <v>387</v>
      </c>
      <c r="K176" s="34"/>
      <c r="L176" s="33"/>
      <c r="M176" s="36">
        <v>500</v>
      </c>
      <c r="N176" s="36">
        <v>0</v>
      </c>
      <c r="O176" s="47">
        <v>0</v>
      </c>
    </row>
    <row r="177" spans="1:15" ht="94.5">
      <c r="A177" s="28" t="s">
        <v>215</v>
      </c>
      <c r="B177" s="32" t="s">
        <v>10</v>
      </c>
      <c r="C177" s="32" t="s">
        <v>15</v>
      </c>
      <c r="D177" s="32" t="s">
        <v>34</v>
      </c>
      <c r="E177" s="32" t="s">
        <v>169</v>
      </c>
      <c r="F177" s="32" t="s">
        <v>10</v>
      </c>
      <c r="G177" s="32" t="s">
        <v>11</v>
      </c>
      <c r="H177" s="32" t="s">
        <v>12</v>
      </c>
      <c r="I177" s="32" t="s">
        <v>33</v>
      </c>
      <c r="J177" s="33" t="s">
        <v>193</v>
      </c>
      <c r="K177" s="34">
        <v>156700</v>
      </c>
      <c r="L177" s="33">
        <v>130712.12</v>
      </c>
      <c r="M177" s="36">
        <f>M178</f>
        <v>71000</v>
      </c>
      <c r="N177" s="36">
        <f>N178</f>
        <v>101000</v>
      </c>
      <c r="O177" s="47">
        <f>O178</f>
        <v>101000</v>
      </c>
    </row>
    <row r="178" spans="1:15" ht="63">
      <c r="A178" s="28" t="s">
        <v>216</v>
      </c>
      <c r="B178" s="32" t="s">
        <v>10</v>
      </c>
      <c r="C178" s="32" t="s">
        <v>15</v>
      </c>
      <c r="D178" s="32" t="s">
        <v>34</v>
      </c>
      <c r="E178" s="32" t="s">
        <v>169</v>
      </c>
      <c r="F178" s="32" t="s">
        <v>170</v>
      </c>
      <c r="G178" s="32" t="s">
        <v>26</v>
      </c>
      <c r="H178" s="32" t="s">
        <v>12</v>
      </c>
      <c r="I178" s="32" t="s">
        <v>33</v>
      </c>
      <c r="J178" s="33" t="s">
        <v>171</v>
      </c>
      <c r="K178" s="34"/>
      <c r="L178" s="33"/>
      <c r="M178" s="36">
        <f>M179+M180</f>
        <v>71000</v>
      </c>
      <c r="N178" s="36">
        <f>N179+N180</f>
        <v>101000</v>
      </c>
      <c r="O178" s="36">
        <f>O179+O180</f>
        <v>101000</v>
      </c>
    </row>
    <row r="179" spans="1:15" ht="63">
      <c r="A179" s="28" t="s">
        <v>217</v>
      </c>
      <c r="B179" s="32" t="s">
        <v>87</v>
      </c>
      <c r="C179" s="32" t="s">
        <v>15</v>
      </c>
      <c r="D179" s="32" t="s">
        <v>34</v>
      </c>
      <c r="E179" s="32" t="s">
        <v>169</v>
      </c>
      <c r="F179" s="32" t="s">
        <v>170</v>
      </c>
      <c r="G179" s="32" t="s">
        <v>26</v>
      </c>
      <c r="H179" s="32" t="s">
        <v>12</v>
      </c>
      <c r="I179" s="32" t="s">
        <v>33</v>
      </c>
      <c r="J179" s="33" t="s">
        <v>171</v>
      </c>
      <c r="K179" s="34"/>
      <c r="L179" s="33"/>
      <c r="M179" s="36">
        <v>1000</v>
      </c>
      <c r="N179" s="36">
        <v>1000</v>
      </c>
      <c r="O179" s="47">
        <v>1000</v>
      </c>
    </row>
    <row r="180" spans="1:16" ht="63">
      <c r="A180" s="28" t="s">
        <v>302</v>
      </c>
      <c r="B180" s="32" t="s">
        <v>90</v>
      </c>
      <c r="C180" s="32" t="s">
        <v>15</v>
      </c>
      <c r="D180" s="32" t="s">
        <v>34</v>
      </c>
      <c r="E180" s="32" t="s">
        <v>169</v>
      </c>
      <c r="F180" s="32" t="s">
        <v>170</v>
      </c>
      <c r="G180" s="32" t="s">
        <v>26</v>
      </c>
      <c r="H180" s="32" t="s">
        <v>12</v>
      </c>
      <c r="I180" s="32" t="s">
        <v>33</v>
      </c>
      <c r="J180" s="33" t="s">
        <v>171</v>
      </c>
      <c r="K180" s="34"/>
      <c r="L180" s="33"/>
      <c r="M180" s="36">
        <v>70000</v>
      </c>
      <c r="N180" s="36">
        <v>100000</v>
      </c>
      <c r="O180" s="47">
        <v>100000</v>
      </c>
      <c r="P180" s="48"/>
    </row>
    <row r="181" spans="1:15" ht="15.75">
      <c r="A181" s="28" t="s">
        <v>218</v>
      </c>
      <c r="B181" s="32" t="s">
        <v>10</v>
      </c>
      <c r="C181" s="32" t="s">
        <v>15</v>
      </c>
      <c r="D181" s="32" t="s">
        <v>34</v>
      </c>
      <c r="E181" s="32" t="s">
        <v>138</v>
      </c>
      <c r="F181" s="32" t="s">
        <v>10</v>
      </c>
      <c r="G181" s="32" t="s">
        <v>11</v>
      </c>
      <c r="H181" s="32" t="s">
        <v>12</v>
      </c>
      <c r="I181" s="32" t="s">
        <v>33</v>
      </c>
      <c r="J181" s="33" t="s">
        <v>176</v>
      </c>
      <c r="K181" s="34">
        <v>625200</v>
      </c>
      <c r="L181" s="33">
        <v>63393.1</v>
      </c>
      <c r="M181" s="36">
        <f aca="true" t="shared" si="2" ref="M181:O182">M182</f>
        <v>5060</v>
      </c>
      <c r="N181" s="36">
        <f t="shared" si="2"/>
        <v>410000</v>
      </c>
      <c r="O181" s="47">
        <f t="shared" si="2"/>
        <v>410000</v>
      </c>
    </row>
    <row r="182" spans="1:15" ht="63">
      <c r="A182" s="28" t="s">
        <v>219</v>
      </c>
      <c r="B182" s="32" t="s">
        <v>10</v>
      </c>
      <c r="C182" s="32" t="s">
        <v>15</v>
      </c>
      <c r="D182" s="32" t="s">
        <v>34</v>
      </c>
      <c r="E182" s="32" t="s">
        <v>138</v>
      </c>
      <c r="F182" s="32" t="s">
        <v>24</v>
      </c>
      <c r="G182" s="32" t="s">
        <v>11</v>
      </c>
      <c r="H182" s="32" t="s">
        <v>12</v>
      </c>
      <c r="I182" s="32" t="s">
        <v>33</v>
      </c>
      <c r="J182" s="33" t="s">
        <v>271</v>
      </c>
      <c r="K182" s="34"/>
      <c r="L182" s="33"/>
      <c r="M182" s="36">
        <f t="shared" si="2"/>
        <v>5060</v>
      </c>
      <c r="N182" s="36">
        <f t="shared" si="2"/>
        <v>410000</v>
      </c>
      <c r="O182" s="47">
        <f t="shared" si="2"/>
        <v>410000</v>
      </c>
    </row>
    <row r="183" spans="1:15" ht="63">
      <c r="A183" s="28" t="s">
        <v>220</v>
      </c>
      <c r="B183" s="32" t="s">
        <v>10</v>
      </c>
      <c r="C183" s="32" t="s">
        <v>15</v>
      </c>
      <c r="D183" s="32" t="s">
        <v>34</v>
      </c>
      <c r="E183" s="32" t="s">
        <v>138</v>
      </c>
      <c r="F183" s="32" t="s">
        <v>166</v>
      </c>
      <c r="G183" s="32" t="s">
        <v>20</v>
      </c>
      <c r="H183" s="32" t="s">
        <v>12</v>
      </c>
      <c r="I183" s="32" t="s">
        <v>33</v>
      </c>
      <c r="J183" s="33" t="s">
        <v>277</v>
      </c>
      <c r="K183" s="34"/>
      <c r="L183" s="33"/>
      <c r="M183" s="36">
        <f>M184+M185+M186+M187+M188+M189</f>
        <v>5060</v>
      </c>
      <c r="N183" s="36">
        <f>N184+N185+N186+N187+N188+N189</f>
        <v>410000</v>
      </c>
      <c r="O183" s="47">
        <f>O184+O185+O186+O187+O188+O189</f>
        <v>410000</v>
      </c>
    </row>
    <row r="184" spans="1:16" ht="63">
      <c r="A184" s="28" t="s">
        <v>221</v>
      </c>
      <c r="B184" s="32" t="s">
        <v>24</v>
      </c>
      <c r="C184" s="32" t="s">
        <v>15</v>
      </c>
      <c r="D184" s="32" t="s">
        <v>34</v>
      </c>
      <c r="E184" s="32" t="s">
        <v>138</v>
      </c>
      <c r="F184" s="32" t="s">
        <v>166</v>
      </c>
      <c r="G184" s="32" t="s">
        <v>20</v>
      </c>
      <c r="H184" s="32" t="s">
        <v>12</v>
      </c>
      <c r="I184" s="32" t="s">
        <v>33</v>
      </c>
      <c r="J184" s="33" t="s">
        <v>276</v>
      </c>
      <c r="K184" s="34"/>
      <c r="L184" s="33"/>
      <c r="M184" s="36">
        <v>55</v>
      </c>
      <c r="N184" s="36">
        <v>10000</v>
      </c>
      <c r="O184" s="47">
        <v>10000</v>
      </c>
      <c r="P184" s="48"/>
    </row>
    <row r="185" spans="1:16" ht="63">
      <c r="A185" s="28" t="s">
        <v>222</v>
      </c>
      <c r="B185" s="32" t="s">
        <v>36</v>
      </c>
      <c r="C185" s="32" t="s">
        <v>15</v>
      </c>
      <c r="D185" s="32" t="s">
        <v>34</v>
      </c>
      <c r="E185" s="32" t="s">
        <v>138</v>
      </c>
      <c r="F185" s="32" t="s">
        <v>166</v>
      </c>
      <c r="G185" s="32" t="s">
        <v>20</v>
      </c>
      <c r="H185" s="32" t="s">
        <v>12</v>
      </c>
      <c r="I185" s="32" t="s">
        <v>33</v>
      </c>
      <c r="J185" s="33" t="s">
        <v>275</v>
      </c>
      <c r="K185" s="34"/>
      <c r="L185" s="33"/>
      <c r="M185" s="36">
        <v>0</v>
      </c>
      <c r="N185" s="36">
        <v>350000</v>
      </c>
      <c r="O185" s="47">
        <v>350000</v>
      </c>
      <c r="P185" s="48"/>
    </row>
    <row r="186" spans="1:16" ht="63">
      <c r="A186" s="28" t="s">
        <v>303</v>
      </c>
      <c r="B186" s="32" t="s">
        <v>126</v>
      </c>
      <c r="C186" s="32" t="s">
        <v>15</v>
      </c>
      <c r="D186" s="32" t="s">
        <v>34</v>
      </c>
      <c r="E186" s="32" t="s">
        <v>138</v>
      </c>
      <c r="F186" s="32" t="s">
        <v>166</v>
      </c>
      <c r="G186" s="32" t="s">
        <v>20</v>
      </c>
      <c r="H186" s="32" t="s">
        <v>12</v>
      </c>
      <c r="I186" s="32" t="s">
        <v>33</v>
      </c>
      <c r="J186" s="33" t="s">
        <v>276</v>
      </c>
      <c r="K186" s="34"/>
      <c r="L186" s="33"/>
      <c r="M186" s="36">
        <v>0</v>
      </c>
      <c r="N186" s="36">
        <v>20000</v>
      </c>
      <c r="O186" s="47">
        <v>20000</v>
      </c>
      <c r="P186" s="48"/>
    </row>
    <row r="187" spans="1:16" ht="63">
      <c r="A187" s="28" t="s">
        <v>223</v>
      </c>
      <c r="B187" s="32" t="s">
        <v>260</v>
      </c>
      <c r="C187" s="32" t="s">
        <v>15</v>
      </c>
      <c r="D187" s="32" t="s">
        <v>34</v>
      </c>
      <c r="E187" s="32" t="s">
        <v>138</v>
      </c>
      <c r="F187" s="32" t="s">
        <v>166</v>
      </c>
      <c r="G187" s="32" t="s">
        <v>20</v>
      </c>
      <c r="H187" s="32" t="s">
        <v>12</v>
      </c>
      <c r="I187" s="32" t="s">
        <v>33</v>
      </c>
      <c r="J187" s="33" t="s">
        <v>276</v>
      </c>
      <c r="K187" s="34"/>
      <c r="L187" s="33"/>
      <c r="M187" s="36">
        <v>0</v>
      </c>
      <c r="N187" s="36">
        <v>20000</v>
      </c>
      <c r="O187" s="47">
        <v>20000</v>
      </c>
      <c r="P187" s="54"/>
    </row>
    <row r="188" spans="1:16" ht="63">
      <c r="A188" s="28" t="s">
        <v>21</v>
      </c>
      <c r="B188" s="32" t="s">
        <v>247</v>
      </c>
      <c r="C188" s="32" t="s">
        <v>15</v>
      </c>
      <c r="D188" s="32" t="s">
        <v>34</v>
      </c>
      <c r="E188" s="32" t="s">
        <v>138</v>
      </c>
      <c r="F188" s="32" t="s">
        <v>166</v>
      </c>
      <c r="G188" s="32" t="s">
        <v>20</v>
      </c>
      <c r="H188" s="32" t="s">
        <v>12</v>
      </c>
      <c r="I188" s="32" t="s">
        <v>33</v>
      </c>
      <c r="J188" s="33" t="s">
        <v>275</v>
      </c>
      <c r="K188" s="34"/>
      <c r="L188" s="33"/>
      <c r="M188" s="36">
        <v>5</v>
      </c>
      <c r="N188" s="36">
        <v>5000</v>
      </c>
      <c r="O188" s="47">
        <v>5000</v>
      </c>
      <c r="P188" s="54"/>
    </row>
    <row r="189" spans="1:15" ht="63">
      <c r="A189" s="28" t="s">
        <v>261</v>
      </c>
      <c r="B189" s="32" t="s">
        <v>45</v>
      </c>
      <c r="C189" s="32" t="s">
        <v>15</v>
      </c>
      <c r="D189" s="32" t="s">
        <v>34</v>
      </c>
      <c r="E189" s="32" t="s">
        <v>138</v>
      </c>
      <c r="F189" s="32" t="s">
        <v>177</v>
      </c>
      <c r="G189" s="32" t="s">
        <v>20</v>
      </c>
      <c r="H189" s="32" t="s">
        <v>12</v>
      </c>
      <c r="I189" s="32" t="s">
        <v>33</v>
      </c>
      <c r="J189" s="33" t="s">
        <v>278</v>
      </c>
      <c r="K189" s="34"/>
      <c r="L189" s="33"/>
      <c r="M189" s="36">
        <v>5000</v>
      </c>
      <c r="N189" s="36">
        <v>5000</v>
      </c>
      <c r="O189" s="47">
        <v>5000</v>
      </c>
    </row>
    <row r="190" spans="1:15" ht="15.75">
      <c r="A190" s="28" t="s">
        <v>248</v>
      </c>
      <c r="B190" s="32" t="s">
        <v>10</v>
      </c>
      <c r="C190" s="32" t="s">
        <v>15</v>
      </c>
      <c r="D190" s="32" t="s">
        <v>34</v>
      </c>
      <c r="E190" s="32" t="s">
        <v>17</v>
      </c>
      <c r="F190" s="32" t="s">
        <v>10</v>
      </c>
      <c r="G190" s="32" t="s">
        <v>20</v>
      </c>
      <c r="H190" s="32" t="s">
        <v>12</v>
      </c>
      <c r="I190" s="32" t="s">
        <v>33</v>
      </c>
      <c r="J190" s="33" t="s">
        <v>355</v>
      </c>
      <c r="K190" s="34"/>
      <c r="L190" s="33"/>
      <c r="M190" s="36">
        <f>M191+M192</f>
        <v>601719.45</v>
      </c>
      <c r="N190" s="36">
        <f>N191+N192</f>
        <v>0</v>
      </c>
      <c r="O190" s="47">
        <f>O191+O192</f>
        <v>0</v>
      </c>
    </row>
    <row r="191" spans="1:16" ht="94.5">
      <c r="A191" s="28" t="s">
        <v>249</v>
      </c>
      <c r="B191" s="32" t="s">
        <v>356</v>
      </c>
      <c r="C191" s="32" t="s">
        <v>15</v>
      </c>
      <c r="D191" s="32" t="s">
        <v>34</v>
      </c>
      <c r="E191" s="32" t="s">
        <v>17</v>
      </c>
      <c r="F191" s="32" t="s">
        <v>88</v>
      </c>
      <c r="G191" s="32" t="s">
        <v>20</v>
      </c>
      <c r="H191" s="32" t="s">
        <v>12</v>
      </c>
      <c r="I191" s="32" t="s">
        <v>33</v>
      </c>
      <c r="J191" s="33" t="s">
        <v>357</v>
      </c>
      <c r="K191" s="34"/>
      <c r="L191" s="33"/>
      <c r="M191" s="36">
        <v>102274</v>
      </c>
      <c r="N191" s="36">
        <v>0</v>
      </c>
      <c r="O191" s="47">
        <v>0</v>
      </c>
      <c r="P191" s="54"/>
    </row>
    <row r="192" spans="1:15" ht="94.5">
      <c r="A192" s="28" t="s">
        <v>250</v>
      </c>
      <c r="B192" s="32" t="s">
        <v>354</v>
      </c>
      <c r="C192" s="32" t="s">
        <v>15</v>
      </c>
      <c r="D192" s="32" t="s">
        <v>34</v>
      </c>
      <c r="E192" s="32" t="s">
        <v>17</v>
      </c>
      <c r="F192" s="32" t="s">
        <v>88</v>
      </c>
      <c r="G192" s="32" t="s">
        <v>20</v>
      </c>
      <c r="H192" s="32" t="s">
        <v>12</v>
      </c>
      <c r="I192" s="32" t="s">
        <v>33</v>
      </c>
      <c r="J192" s="33" t="s">
        <v>357</v>
      </c>
      <c r="K192" s="34"/>
      <c r="L192" s="33"/>
      <c r="M192" s="36">
        <v>499445.45</v>
      </c>
      <c r="N192" s="36">
        <v>0</v>
      </c>
      <c r="O192" s="47">
        <v>0</v>
      </c>
    </row>
    <row r="193" spans="1:15" ht="15.75">
      <c r="A193" s="28" t="s">
        <v>251</v>
      </c>
      <c r="B193" s="29" t="s">
        <v>10</v>
      </c>
      <c r="C193" s="29" t="s">
        <v>15</v>
      </c>
      <c r="D193" s="29" t="s">
        <v>361</v>
      </c>
      <c r="E193" s="29" t="s">
        <v>11</v>
      </c>
      <c r="F193" s="29" t="s">
        <v>10</v>
      </c>
      <c r="G193" s="29" t="s">
        <v>11</v>
      </c>
      <c r="H193" s="29" t="s">
        <v>12</v>
      </c>
      <c r="I193" s="29" t="s">
        <v>10</v>
      </c>
      <c r="J193" s="30" t="s">
        <v>385</v>
      </c>
      <c r="K193" s="31"/>
      <c r="L193" s="30"/>
      <c r="M193" s="35">
        <f aca="true" t="shared" si="3" ref="M193:O194">M194</f>
        <v>140700</v>
      </c>
      <c r="N193" s="35">
        <f t="shared" si="3"/>
        <v>0</v>
      </c>
      <c r="O193" s="35">
        <f t="shared" si="3"/>
        <v>0</v>
      </c>
    </row>
    <row r="194" spans="1:15" ht="15.75">
      <c r="A194" s="28" t="s">
        <v>252</v>
      </c>
      <c r="B194" s="32" t="s">
        <v>10</v>
      </c>
      <c r="C194" s="32" t="s">
        <v>15</v>
      </c>
      <c r="D194" s="32" t="s">
        <v>361</v>
      </c>
      <c r="E194" s="32" t="s">
        <v>26</v>
      </c>
      <c r="F194" s="32" t="s">
        <v>10</v>
      </c>
      <c r="G194" s="32" t="s">
        <v>11</v>
      </c>
      <c r="H194" s="32" t="s">
        <v>12</v>
      </c>
      <c r="I194" s="32" t="s">
        <v>382</v>
      </c>
      <c r="J194" s="33" t="s">
        <v>383</v>
      </c>
      <c r="K194" s="34"/>
      <c r="L194" s="33"/>
      <c r="M194" s="36">
        <f t="shared" si="3"/>
        <v>140700</v>
      </c>
      <c r="N194" s="36">
        <f t="shared" si="3"/>
        <v>0</v>
      </c>
      <c r="O194" s="36">
        <f t="shared" si="3"/>
        <v>0</v>
      </c>
    </row>
    <row r="195" spans="1:15" ht="15.75">
      <c r="A195" s="28" t="s">
        <v>253</v>
      </c>
      <c r="B195" s="32" t="s">
        <v>87</v>
      </c>
      <c r="C195" s="32" t="s">
        <v>15</v>
      </c>
      <c r="D195" s="32" t="s">
        <v>361</v>
      </c>
      <c r="E195" s="32" t="s">
        <v>26</v>
      </c>
      <c r="F195" s="32" t="s">
        <v>88</v>
      </c>
      <c r="G195" s="32" t="s">
        <v>26</v>
      </c>
      <c r="H195" s="32" t="s">
        <v>12</v>
      </c>
      <c r="I195" s="32" t="s">
        <v>382</v>
      </c>
      <c r="J195" s="33" t="s">
        <v>384</v>
      </c>
      <c r="K195" s="34"/>
      <c r="L195" s="33"/>
      <c r="M195" s="36">
        <v>140700</v>
      </c>
      <c r="N195" s="36">
        <v>0</v>
      </c>
      <c r="O195" s="47">
        <v>0</v>
      </c>
    </row>
    <row r="196" spans="1:15" ht="15.75">
      <c r="A196" s="28" t="s">
        <v>137</v>
      </c>
      <c r="B196" s="29" t="s">
        <v>87</v>
      </c>
      <c r="C196" s="29" t="s">
        <v>40</v>
      </c>
      <c r="D196" s="29" t="s">
        <v>11</v>
      </c>
      <c r="E196" s="29" t="s">
        <v>11</v>
      </c>
      <c r="F196" s="29" t="s">
        <v>10</v>
      </c>
      <c r="G196" s="29" t="s">
        <v>11</v>
      </c>
      <c r="H196" s="29" t="s">
        <v>12</v>
      </c>
      <c r="I196" s="29" t="s">
        <v>10</v>
      </c>
      <c r="J196" s="30" t="s">
        <v>107</v>
      </c>
      <c r="K196" s="30"/>
      <c r="L196" s="30"/>
      <c r="M196" s="35">
        <f>M198+M203+M209+M214+M220+M224+M231</f>
        <v>2208186661.48</v>
      </c>
      <c r="N196" s="35">
        <f>N198+N203+N209+N214+N220+N224+N231</f>
        <v>824521987.34</v>
      </c>
      <c r="O196" s="67">
        <f>O198+O203+O209+O214+O220+O224+O231</f>
        <v>833315187.34</v>
      </c>
    </row>
    <row r="197" spans="1:15" ht="31.5">
      <c r="A197" s="28" t="s">
        <v>272</v>
      </c>
      <c r="B197" s="32" t="s">
        <v>87</v>
      </c>
      <c r="C197" s="32" t="s">
        <v>40</v>
      </c>
      <c r="D197" s="32" t="s">
        <v>22</v>
      </c>
      <c r="E197" s="32" t="s">
        <v>11</v>
      </c>
      <c r="F197" s="32" t="s">
        <v>10</v>
      </c>
      <c r="G197" s="32" t="s">
        <v>11</v>
      </c>
      <c r="H197" s="32" t="s">
        <v>12</v>
      </c>
      <c r="I197" s="32" t="s">
        <v>10</v>
      </c>
      <c r="J197" s="33" t="s">
        <v>108</v>
      </c>
      <c r="K197" s="33"/>
      <c r="L197" s="33"/>
      <c r="M197" s="36">
        <f>M198+M203+M209+M214+M224+M231</f>
        <v>2207032160.41</v>
      </c>
      <c r="N197" s="36">
        <f>N198+N203+N209+N214+N224+N231</f>
        <v>824521987.34</v>
      </c>
      <c r="O197" s="47">
        <f>O198+O203+O209+O214+O224+O231</f>
        <v>833315187.34</v>
      </c>
    </row>
    <row r="198" spans="1:15" ht="15.75">
      <c r="A198" s="28" t="s">
        <v>24</v>
      </c>
      <c r="B198" s="32" t="s">
        <v>87</v>
      </c>
      <c r="C198" s="32" t="s">
        <v>40</v>
      </c>
      <c r="D198" s="32" t="s">
        <v>22</v>
      </c>
      <c r="E198" s="32" t="s">
        <v>20</v>
      </c>
      <c r="F198" s="32" t="s">
        <v>10</v>
      </c>
      <c r="G198" s="32" t="s">
        <v>11</v>
      </c>
      <c r="H198" s="32" t="s">
        <v>12</v>
      </c>
      <c r="I198" s="32" t="s">
        <v>178</v>
      </c>
      <c r="J198" s="30" t="s">
        <v>135</v>
      </c>
      <c r="K198" s="30"/>
      <c r="L198" s="30"/>
      <c r="M198" s="35">
        <f>M199</f>
        <v>447051200</v>
      </c>
      <c r="N198" s="35">
        <f>N199</f>
        <v>333005800</v>
      </c>
      <c r="O198" s="67">
        <f>O199</f>
        <v>333005800</v>
      </c>
    </row>
    <row r="199" spans="1:15" ht="15.75">
      <c r="A199" s="28" t="s">
        <v>254</v>
      </c>
      <c r="B199" s="32" t="s">
        <v>87</v>
      </c>
      <c r="C199" s="32" t="s">
        <v>40</v>
      </c>
      <c r="D199" s="32" t="s">
        <v>22</v>
      </c>
      <c r="E199" s="32" t="s">
        <v>32</v>
      </c>
      <c r="F199" s="32" t="s">
        <v>109</v>
      </c>
      <c r="G199" s="32" t="s">
        <v>11</v>
      </c>
      <c r="H199" s="32" t="s">
        <v>12</v>
      </c>
      <c r="I199" s="32" t="s">
        <v>178</v>
      </c>
      <c r="J199" s="33" t="s">
        <v>110</v>
      </c>
      <c r="K199" s="33"/>
      <c r="L199" s="33"/>
      <c r="M199" s="36">
        <f>M200+M201+M202</f>
        <v>447051200</v>
      </c>
      <c r="N199" s="36">
        <f>N200+N201+N202</f>
        <v>333005800</v>
      </c>
      <c r="O199" s="47">
        <f>O200+O201+O202</f>
        <v>333005800</v>
      </c>
    </row>
    <row r="200" spans="1:15" ht="31.5">
      <c r="A200" s="28" t="s">
        <v>255</v>
      </c>
      <c r="B200" s="32" t="s">
        <v>87</v>
      </c>
      <c r="C200" s="32" t="s">
        <v>40</v>
      </c>
      <c r="D200" s="32" t="s">
        <v>22</v>
      </c>
      <c r="E200" s="32" t="s">
        <v>32</v>
      </c>
      <c r="F200" s="32" t="s">
        <v>109</v>
      </c>
      <c r="G200" s="32" t="s">
        <v>26</v>
      </c>
      <c r="H200" s="32" t="s">
        <v>12</v>
      </c>
      <c r="I200" s="32" t="s">
        <v>178</v>
      </c>
      <c r="J200" s="33" t="s">
        <v>179</v>
      </c>
      <c r="K200" s="33"/>
      <c r="L200" s="33"/>
      <c r="M200" s="36">
        <v>263963900</v>
      </c>
      <c r="N200" s="36">
        <v>211171100</v>
      </c>
      <c r="O200" s="47">
        <v>211171100</v>
      </c>
    </row>
    <row r="201" spans="1:15" ht="31.5">
      <c r="A201" s="28" t="s">
        <v>166</v>
      </c>
      <c r="B201" s="32" t="s">
        <v>87</v>
      </c>
      <c r="C201" s="32" t="s">
        <v>40</v>
      </c>
      <c r="D201" s="32" t="s">
        <v>22</v>
      </c>
      <c r="E201" s="32" t="s">
        <v>32</v>
      </c>
      <c r="F201" s="32" t="s">
        <v>136</v>
      </c>
      <c r="G201" s="32" t="s">
        <v>26</v>
      </c>
      <c r="H201" s="32" t="s">
        <v>12</v>
      </c>
      <c r="I201" s="32" t="s">
        <v>178</v>
      </c>
      <c r="J201" s="33" t="s">
        <v>111</v>
      </c>
      <c r="K201" s="33"/>
      <c r="L201" s="33"/>
      <c r="M201" s="36">
        <v>79323100</v>
      </c>
      <c r="N201" s="36">
        <v>62244500</v>
      </c>
      <c r="O201" s="47">
        <v>62244500</v>
      </c>
    </row>
    <row r="202" spans="1:15" ht="15.75">
      <c r="A202" s="28" t="s">
        <v>312</v>
      </c>
      <c r="B202" s="32" t="s">
        <v>87</v>
      </c>
      <c r="C202" s="32" t="s">
        <v>40</v>
      </c>
      <c r="D202" s="32" t="s">
        <v>22</v>
      </c>
      <c r="E202" s="32" t="s">
        <v>48</v>
      </c>
      <c r="F202" s="32" t="s">
        <v>112</v>
      </c>
      <c r="G202" s="32" t="s">
        <v>26</v>
      </c>
      <c r="H202" s="32" t="s">
        <v>12</v>
      </c>
      <c r="I202" s="32" t="s">
        <v>178</v>
      </c>
      <c r="J202" s="33" t="s">
        <v>194</v>
      </c>
      <c r="K202" s="33"/>
      <c r="L202" s="33"/>
      <c r="M202" s="36">
        <v>103764200</v>
      </c>
      <c r="N202" s="36">
        <v>59590200</v>
      </c>
      <c r="O202" s="47">
        <v>59590200</v>
      </c>
    </row>
    <row r="203" spans="1:15" ht="31.5">
      <c r="A203" s="28" t="s">
        <v>313</v>
      </c>
      <c r="B203" s="32" t="s">
        <v>87</v>
      </c>
      <c r="C203" s="32" t="s">
        <v>40</v>
      </c>
      <c r="D203" s="32" t="s">
        <v>22</v>
      </c>
      <c r="E203" s="32" t="s">
        <v>57</v>
      </c>
      <c r="F203" s="32" t="s">
        <v>10</v>
      </c>
      <c r="G203" s="32" t="s">
        <v>11</v>
      </c>
      <c r="H203" s="32" t="s">
        <v>12</v>
      </c>
      <c r="I203" s="32" t="s">
        <v>178</v>
      </c>
      <c r="J203" s="30" t="s">
        <v>41</v>
      </c>
      <c r="K203" s="30"/>
      <c r="L203" s="30"/>
      <c r="M203" s="35">
        <f>M204+M205+M206+M207+M208</f>
        <v>1133605740.06</v>
      </c>
      <c r="N203" s="35">
        <f>N204+N205+N206+N207+N208</f>
        <v>21257700</v>
      </c>
      <c r="O203" s="67">
        <f>O204+O205+O206+O207+O208</f>
        <v>21796800</v>
      </c>
    </row>
    <row r="204" spans="1:15" ht="63">
      <c r="A204" s="28" t="s">
        <v>320</v>
      </c>
      <c r="B204" s="32" t="s">
        <v>87</v>
      </c>
      <c r="C204" s="32" t="s">
        <v>40</v>
      </c>
      <c r="D204" s="32" t="s">
        <v>22</v>
      </c>
      <c r="E204" s="32" t="s">
        <v>46</v>
      </c>
      <c r="F204" s="32" t="s">
        <v>203</v>
      </c>
      <c r="G204" s="32" t="s">
        <v>26</v>
      </c>
      <c r="H204" s="32" t="s">
        <v>12</v>
      </c>
      <c r="I204" s="32" t="s">
        <v>178</v>
      </c>
      <c r="J204" s="38" t="s">
        <v>204</v>
      </c>
      <c r="K204" s="38"/>
      <c r="L204" s="38"/>
      <c r="M204" s="36">
        <v>4700600</v>
      </c>
      <c r="N204" s="36">
        <v>4527500</v>
      </c>
      <c r="O204" s="47">
        <v>0</v>
      </c>
    </row>
    <row r="205" spans="1:15" ht="94.5">
      <c r="A205" s="28" t="s">
        <v>321</v>
      </c>
      <c r="B205" s="32" t="s">
        <v>87</v>
      </c>
      <c r="C205" s="32" t="s">
        <v>40</v>
      </c>
      <c r="D205" s="32" t="s">
        <v>22</v>
      </c>
      <c r="E205" s="32" t="s">
        <v>46</v>
      </c>
      <c r="F205" s="32" t="s">
        <v>262</v>
      </c>
      <c r="G205" s="32" t="s">
        <v>26</v>
      </c>
      <c r="H205" s="32" t="s">
        <v>12</v>
      </c>
      <c r="I205" s="32" t="s">
        <v>178</v>
      </c>
      <c r="J205" s="38" t="s">
        <v>304</v>
      </c>
      <c r="K205" s="38"/>
      <c r="L205" s="38"/>
      <c r="M205" s="36">
        <v>12020299.28</v>
      </c>
      <c r="N205" s="36">
        <v>12485700</v>
      </c>
      <c r="O205" s="47">
        <v>12926400</v>
      </c>
    </row>
    <row r="206" spans="1:15" ht="47.25">
      <c r="A206" s="28" t="s">
        <v>322</v>
      </c>
      <c r="B206" s="32" t="s">
        <v>87</v>
      </c>
      <c r="C206" s="32" t="s">
        <v>40</v>
      </c>
      <c r="D206" s="32" t="s">
        <v>22</v>
      </c>
      <c r="E206" s="32" t="s">
        <v>46</v>
      </c>
      <c r="F206" s="32" t="s">
        <v>324</v>
      </c>
      <c r="G206" s="32" t="s">
        <v>26</v>
      </c>
      <c r="H206" s="32" t="s">
        <v>12</v>
      </c>
      <c r="I206" s="32" t="s">
        <v>178</v>
      </c>
      <c r="J206" s="38" t="s">
        <v>325</v>
      </c>
      <c r="K206" s="38"/>
      <c r="L206" s="38"/>
      <c r="M206" s="36">
        <v>1040771</v>
      </c>
      <c r="N206" s="36">
        <v>0</v>
      </c>
      <c r="O206" s="47">
        <v>0</v>
      </c>
    </row>
    <row r="207" spans="1:15" ht="31.5">
      <c r="A207" s="28" t="s">
        <v>177</v>
      </c>
      <c r="B207" s="32" t="s">
        <v>87</v>
      </c>
      <c r="C207" s="32" t="s">
        <v>40</v>
      </c>
      <c r="D207" s="32" t="s">
        <v>22</v>
      </c>
      <c r="E207" s="32" t="s">
        <v>46</v>
      </c>
      <c r="F207" s="32" t="s">
        <v>315</v>
      </c>
      <c r="G207" s="32" t="s">
        <v>26</v>
      </c>
      <c r="H207" s="32" t="s">
        <v>12</v>
      </c>
      <c r="I207" s="32" t="s">
        <v>178</v>
      </c>
      <c r="J207" s="38" t="s">
        <v>316</v>
      </c>
      <c r="K207" s="38"/>
      <c r="L207" s="38"/>
      <c r="M207" s="36">
        <v>298300</v>
      </c>
      <c r="N207" s="36">
        <v>298300</v>
      </c>
      <c r="O207" s="47">
        <v>4924200</v>
      </c>
    </row>
    <row r="208" spans="1:15" ht="15.75">
      <c r="A208" s="28" t="s">
        <v>28</v>
      </c>
      <c r="B208" s="32" t="s">
        <v>87</v>
      </c>
      <c r="C208" s="32" t="s">
        <v>40</v>
      </c>
      <c r="D208" s="32" t="s">
        <v>22</v>
      </c>
      <c r="E208" s="32" t="s">
        <v>61</v>
      </c>
      <c r="F208" s="32" t="s">
        <v>112</v>
      </c>
      <c r="G208" s="32" t="s">
        <v>26</v>
      </c>
      <c r="H208" s="32" t="s">
        <v>12</v>
      </c>
      <c r="I208" s="32" t="s">
        <v>178</v>
      </c>
      <c r="J208" s="33" t="s">
        <v>210</v>
      </c>
      <c r="K208" s="33"/>
      <c r="L208" s="33"/>
      <c r="M208" s="36">
        <v>1115545769.78</v>
      </c>
      <c r="N208" s="36">
        <v>3946200</v>
      </c>
      <c r="O208" s="47">
        <v>3946200</v>
      </c>
    </row>
    <row r="209" spans="1:15" ht="31.5">
      <c r="A209" s="28" t="s">
        <v>337</v>
      </c>
      <c r="B209" s="32" t="s">
        <v>87</v>
      </c>
      <c r="C209" s="32" t="s">
        <v>40</v>
      </c>
      <c r="D209" s="32" t="s">
        <v>22</v>
      </c>
      <c r="E209" s="32" t="s">
        <v>37</v>
      </c>
      <c r="F209" s="32" t="s">
        <v>10</v>
      </c>
      <c r="G209" s="32" t="s">
        <v>11</v>
      </c>
      <c r="H209" s="32" t="s">
        <v>12</v>
      </c>
      <c r="I209" s="32" t="s">
        <v>178</v>
      </c>
      <c r="J209" s="30" t="s">
        <v>113</v>
      </c>
      <c r="K209" s="30"/>
      <c r="L209" s="30"/>
      <c r="M209" s="35">
        <f>M210+M211+M212+M213</f>
        <v>479671726.95</v>
      </c>
      <c r="N209" s="35">
        <f>N210+N211+N212+N213</f>
        <v>443753800</v>
      </c>
      <c r="O209" s="67">
        <f>O210+O211+O212+O213</f>
        <v>452071700</v>
      </c>
    </row>
    <row r="210" spans="1:15" ht="15.75">
      <c r="A210" s="28" t="s">
        <v>338</v>
      </c>
      <c r="B210" s="32" t="s">
        <v>87</v>
      </c>
      <c r="C210" s="32" t="s">
        <v>40</v>
      </c>
      <c r="D210" s="32" t="s">
        <v>22</v>
      </c>
      <c r="E210" s="32" t="s">
        <v>37</v>
      </c>
      <c r="F210" s="32" t="s">
        <v>205</v>
      </c>
      <c r="G210" s="32" t="s">
        <v>26</v>
      </c>
      <c r="H210" s="32" t="s">
        <v>12</v>
      </c>
      <c r="I210" s="32" t="s">
        <v>178</v>
      </c>
      <c r="J210" s="39" t="s">
        <v>206</v>
      </c>
      <c r="K210" s="39"/>
      <c r="L210" s="39"/>
      <c r="M210" s="36">
        <v>476401415.75</v>
      </c>
      <c r="N210" s="36">
        <v>439109000</v>
      </c>
      <c r="O210" s="47">
        <v>447337000</v>
      </c>
    </row>
    <row r="211" spans="1:15" ht="63">
      <c r="A211" s="28" t="s">
        <v>339</v>
      </c>
      <c r="B211" s="32" t="s">
        <v>87</v>
      </c>
      <c r="C211" s="32" t="s">
        <v>40</v>
      </c>
      <c r="D211" s="32" t="s">
        <v>22</v>
      </c>
      <c r="E211" s="32" t="s">
        <v>37</v>
      </c>
      <c r="F211" s="32" t="s">
        <v>207</v>
      </c>
      <c r="G211" s="32" t="s">
        <v>26</v>
      </c>
      <c r="H211" s="32" t="s">
        <v>12</v>
      </c>
      <c r="I211" s="32" t="s">
        <v>178</v>
      </c>
      <c r="J211" s="39" t="s">
        <v>208</v>
      </c>
      <c r="K211" s="39"/>
      <c r="L211" s="39"/>
      <c r="M211" s="36">
        <v>660900</v>
      </c>
      <c r="N211" s="36">
        <v>2166100</v>
      </c>
      <c r="O211" s="47">
        <v>2166100</v>
      </c>
    </row>
    <row r="212" spans="1:15" ht="111" customHeight="1">
      <c r="A212" s="28" t="s">
        <v>340</v>
      </c>
      <c r="B212" s="32" t="s">
        <v>87</v>
      </c>
      <c r="C212" s="32" t="s">
        <v>40</v>
      </c>
      <c r="D212" s="32" t="s">
        <v>22</v>
      </c>
      <c r="E212" s="32" t="s">
        <v>64</v>
      </c>
      <c r="F212" s="32" t="s">
        <v>137</v>
      </c>
      <c r="G212" s="32" t="s">
        <v>26</v>
      </c>
      <c r="H212" s="32" t="s">
        <v>12</v>
      </c>
      <c r="I212" s="32" t="s">
        <v>178</v>
      </c>
      <c r="J212" s="40" t="s">
        <v>180</v>
      </c>
      <c r="K212" s="40"/>
      <c r="L212" s="40"/>
      <c r="M212" s="61">
        <v>2541911.2</v>
      </c>
      <c r="N212" s="61">
        <v>2476700</v>
      </c>
      <c r="O212" s="68">
        <v>2566800</v>
      </c>
    </row>
    <row r="213" spans="1:15" ht="53.25" customHeight="1">
      <c r="A213" s="28" t="s">
        <v>341</v>
      </c>
      <c r="B213" s="32" t="s">
        <v>87</v>
      </c>
      <c r="C213" s="32" t="s">
        <v>40</v>
      </c>
      <c r="D213" s="32" t="s">
        <v>22</v>
      </c>
      <c r="E213" s="32" t="s">
        <v>64</v>
      </c>
      <c r="F213" s="32" t="s">
        <v>24</v>
      </c>
      <c r="G213" s="32" t="s">
        <v>26</v>
      </c>
      <c r="H213" s="32" t="s">
        <v>12</v>
      </c>
      <c r="I213" s="32" t="s">
        <v>178</v>
      </c>
      <c r="J213" s="33" t="s">
        <v>209</v>
      </c>
      <c r="K213" s="33"/>
      <c r="L213" s="33"/>
      <c r="M213" s="36">
        <v>67500</v>
      </c>
      <c r="N213" s="36">
        <v>2000</v>
      </c>
      <c r="O213" s="47">
        <v>1800</v>
      </c>
    </row>
    <row r="214" spans="1:15" ht="15" customHeight="1">
      <c r="A214" s="28" t="s">
        <v>342</v>
      </c>
      <c r="B214" s="32" t="s">
        <v>87</v>
      </c>
      <c r="C214" s="32" t="s">
        <v>40</v>
      </c>
      <c r="D214" s="32" t="s">
        <v>22</v>
      </c>
      <c r="E214" s="32" t="s">
        <v>67</v>
      </c>
      <c r="F214" s="32" t="s">
        <v>10</v>
      </c>
      <c r="G214" s="32" t="s">
        <v>11</v>
      </c>
      <c r="H214" s="32" t="s">
        <v>12</v>
      </c>
      <c r="I214" s="32" t="s">
        <v>178</v>
      </c>
      <c r="J214" s="30" t="s">
        <v>72</v>
      </c>
      <c r="K214" s="30"/>
      <c r="L214" s="30"/>
      <c r="M214" s="35">
        <f>M215+M217++M218+M219</f>
        <v>146761738.73</v>
      </c>
      <c r="N214" s="35">
        <f>N215+N217+N219</f>
        <v>26504687.34</v>
      </c>
      <c r="O214" s="67">
        <f>O215+O217+O219</f>
        <v>26440887.34</v>
      </c>
    </row>
    <row r="215" spans="1:15" ht="47.25">
      <c r="A215" s="28" t="s">
        <v>343</v>
      </c>
      <c r="B215" s="32" t="s">
        <v>87</v>
      </c>
      <c r="C215" s="32" t="s">
        <v>40</v>
      </c>
      <c r="D215" s="32" t="s">
        <v>22</v>
      </c>
      <c r="E215" s="32" t="s">
        <v>67</v>
      </c>
      <c r="F215" s="32" t="s">
        <v>116</v>
      </c>
      <c r="G215" s="32" t="s">
        <v>11</v>
      </c>
      <c r="H215" s="32" t="s">
        <v>12</v>
      </c>
      <c r="I215" s="32" t="s">
        <v>178</v>
      </c>
      <c r="J215" s="33" t="s">
        <v>132</v>
      </c>
      <c r="K215" s="33"/>
      <c r="L215" s="33"/>
      <c r="M215" s="36">
        <f>M216</f>
        <v>730008.73</v>
      </c>
      <c r="N215" s="36">
        <f>N216</f>
        <v>849987.34</v>
      </c>
      <c r="O215" s="47">
        <f>O216</f>
        <v>849987.34</v>
      </c>
    </row>
    <row r="216" spans="1:15" ht="63">
      <c r="A216" s="28" t="s">
        <v>344</v>
      </c>
      <c r="B216" s="32" t="s">
        <v>87</v>
      </c>
      <c r="C216" s="32" t="s">
        <v>40</v>
      </c>
      <c r="D216" s="32" t="s">
        <v>22</v>
      </c>
      <c r="E216" s="32" t="s">
        <v>67</v>
      </c>
      <c r="F216" s="32" t="s">
        <v>116</v>
      </c>
      <c r="G216" s="32" t="s">
        <v>26</v>
      </c>
      <c r="H216" s="32" t="s">
        <v>12</v>
      </c>
      <c r="I216" s="32" t="s">
        <v>178</v>
      </c>
      <c r="J216" s="33" t="s">
        <v>133</v>
      </c>
      <c r="K216" s="33"/>
      <c r="L216" s="33"/>
      <c r="M216" s="36">
        <v>730008.73</v>
      </c>
      <c r="N216" s="36">
        <v>849987.34</v>
      </c>
      <c r="O216" s="47">
        <v>849987.34</v>
      </c>
    </row>
    <row r="217" spans="1:15" ht="63">
      <c r="A217" s="28" t="s">
        <v>345</v>
      </c>
      <c r="B217" s="32" t="s">
        <v>87</v>
      </c>
      <c r="C217" s="32" t="s">
        <v>40</v>
      </c>
      <c r="D217" s="32" t="s">
        <v>22</v>
      </c>
      <c r="E217" s="32" t="s">
        <v>71</v>
      </c>
      <c r="F217" s="32" t="s">
        <v>318</v>
      </c>
      <c r="G217" s="32" t="s">
        <v>26</v>
      </c>
      <c r="H217" s="32" t="s">
        <v>12</v>
      </c>
      <c r="I217" s="32" t="s">
        <v>178</v>
      </c>
      <c r="J217" s="33" t="s">
        <v>319</v>
      </c>
      <c r="K217" s="45">
        <v>28357.6</v>
      </c>
      <c r="L217" s="45">
        <v>28357.6</v>
      </c>
      <c r="M217" s="45">
        <v>24842200</v>
      </c>
      <c r="N217" s="36">
        <v>24842200</v>
      </c>
      <c r="O217" s="47">
        <v>24842200</v>
      </c>
    </row>
    <row r="218" spans="1:15" ht="31.5">
      <c r="A218" s="28" t="s">
        <v>33</v>
      </c>
      <c r="B218" s="32" t="s">
        <v>87</v>
      </c>
      <c r="C218" s="32" t="s">
        <v>40</v>
      </c>
      <c r="D218" s="32" t="s">
        <v>22</v>
      </c>
      <c r="E218" s="32" t="s">
        <v>71</v>
      </c>
      <c r="F218" s="32" t="s">
        <v>315</v>
      </c>
      <c r="G218" s="32" t="s">
        <v>26</v>
      </c>
      <c r="H218" s="32" t="s">
        <v>12</v>
      </c>
      <c r="I218" s="32" t="s">
        <v>178</v>
      </c>
      <c r="J218" s="62" t="s">
        <v>346</v>
      </c>
      <c r="K218" s="45"/>
      <c r="L218" s="45"/>
      <c r="M218" s="45">
        <v>150000</v>
      </c>
      <c r="N218" s="36">
        <v>0</v>
      </c>
      <c r="O218" s="47">
        <v>0</v>
      </c>
    </row>
    <row r="219" spans="1:15" ht="15.75">
      <c r="A219" s="28" t="s">
        <v>364</v>
      </c>
      <c r="B219" s="32" t="s">
        <v>87</v>
      </c>
      <c r="C219" s="32" t="s">
        <v>40</v>
      </c>
      <c r="D219" s="32" t="s">
        <v>22</v>
      </c>
      <c r="E219" s="32" t="s">
        <v>289</v>
      </c>
      <c r="F219" s="32" t="s">
        <v>112</v>
      </c>
      <c r="G219" s="32" t="s">
        <v>26</v>
      </c>
      <c r="H219" s="32" t="s">
        <v>12</v>
      </c>
      <c r="I219" s="32" t="s">
        <v>178</v>
      </c>
      <c r="J219" s="33" t="s">
        <v>317</v>
      </c>
      <c r="K219" s="33"/>
      <c r="L219" s="33"/>
      <c r="M219" s="36">
        <v>121039530</v>
      </c>
      <c r="N219" s="36">
        <v>812500</v>
      </c>
      <c r="O219" s="47">
        <v>748700</v>
      </c>
    </row>
    <row r="220" spans="1:15" ht="15.75">
      <c r="A220" s="28" t="s">
        <v>374</v>
      </c>
      <c r="B220" s="29" t="s">
        <v>10</v>
      </c>
      <c r="C220" s="29" t="s">
        <v>40</v>
      </c>
      <c r="D220" s="29" t="s">
        <v>169</v>
      </c>
      <c r="E220" s="29" t="s">
        <v>11</v>
      </c>
      <c r="F220" s="29" t="s">
        <v>10</v>
      </c>
      <c r="G220" s="29" t="s">
        <v>11</v>
      </c>
      <c r="H220" s="29" t="s">
        <v>12</v>
      </c>
      <c r="I220" s="29" t="s">
        <v>10</v>
      </c>
      <c r="J220" s="30" t="s">
        <v>309</v>
      </c>
      <c r="K220" s="30"/>
      <c r="L220" s="30"/>
      <c r="M220" s="35">
        <f>M221</f>
        <v>1154501.07</v>
      </c>
      <c r="N220" s="35">
        <f>N221</f>
        <v>0</v>
      </c>
      <c r="O220" s="67">
        <f>O221</f>
        <v>0</v>
      </c>
    </row>
    <row r="221" spans="1:15" ht="19.5" customHeight="1">
      <c r="A221" s="28" t="s">
        <v>231</v>
      </c>
      <c r="B221" s="32" t="s">
        <v>10</v>
      </c>
      <c r="C221" s="32" t="s">
        <v>40</v>
      </c>
      <c r="D221" s="32" t="s">
        <v>169</v>
      </c>
      <c r="E221" s="32" t="s">
        <v>26</v>
      </c>
      <c r="F221" s="32" t="s">
        <v>10</v>
      </c>
      <c r="G221" s="32" t="s">
        <v>26</v>
      </c>
      <c r="H221" s="32" t="s">
        <v>12</v>
      </c>
      <c r="I221" s="32" t="s">
        <v>178</v>
      </c>
      <c r="J221" s="33" t="s">
        <v>311</v>
      </c>
      <c r="K221" s="33"/>
      <c r="L221" s="33"/>
      <c r="M221" s="36">
        <f>M222+M223</f>
        <v>1154501.07</v>
      </c>
      <c r="N221" s="36">
        <f>N222+N223</f>
        <v>0</v>
      </c>
      <c r="O221" s="47">
        <f>O222+O223</f>
        <v>0</v>
      </c>
    </row>
    <row r="222" spans="1:15" ht="18.75" customHeight="1">
      <c r="A222" s="28" t="s">
        <v>375</v>
      </c>
      <c r="B222" s="32" t="s">
        <v>310</v>
      </c>
      <c r="C222" s="32" t="s">
        <v>40</v>
      </c>
      <c r="D222" s="32" t="s">
        <v>169</v>
      </c>
      <c r="E222" s="32" t="s">
        <v>26</v>
      </c>
      <c r="F222" s="32" t="s">
        <v>27</v>
      </c>
      <c r="G222" s="32" t="s">
        <v>26</v>
      </c>
      <c r="H222" s="32" t="s">
        <v>12</v>
      </c>
      <c r="I222" s="32" t="s">
        <v>178</v>
      </c>
      <c r="J222" s="33" t="s">
        <v>311</v>
      </c>
      <c r="K222" s="33"/>
      <c r="L222" s="33"/>
      <c r="M222" s="36">
        <v>1154501.07</v>
      </c>
      <c r="N222" s="36">
        <v>0</v>
      </c>
      <c r="O222" s="47">
        <v>0</v>
      </c>
    </row>
    <row r="223" spans="1:15" ht="19.5" customHeight="1" hidden="1">
      <c r="A223" s="28" t="s">
        <v>342</v>
      </c>
      <c r="B223" s="32" t="s">
        <v>87</v>
      </c>
      <c r="C223" s="32" t="s">
        <v>40</v>
      </c>
      <c r="D223" s="32" t="s">
        <v>169</v>
      </c>
      <c r="E223" s="32" t="s">
        <v>26</v>
      </c>
      <c r="F223" s="32" t="s">
        <v>27</v>
      </c>
      <c r="G223" s="32" t="s">
        <v>26</v>
      </c>
      <c r="H223" s="32" t="s">
        <v>12</v>
      </c>
      <c r="I223" s="32" t="s">
        <v>178</v>
      </c>
      <c r="J223" s="33" t="s">
        <v>311</v>
      </c>
      <c r="K223" s="33"/>
      <c r="L223" s="33"/>
      <c r="M223" s="36">
        <v>0</v>
      </c>
      <c r="N223" s="36">
        <v>0</v>
      </c>
      <c r="O223" s="47">
        <v>0</v>
      </c>
    </row>
    <row r="224" spans="1:15" ht="52.5" customHeight="1">
      <c r="A224" s="63" t="s">
        <v>376</v>
      </c>
      <c r="B224" s="29" t="s">
        <v>10</v>
      </c>
      <c r="C224" s="29" t="s">
        <v>40</v>
      </c>
      <c r="D224" s="29" t="s">
        <v>326</v>
      </c>
      <c r="E224" s="29" t="s">
        <v>11</v>
      </c>
      <c r="F224" s="29" t="s">
        <v>10</v>
      </c>
      <c r="G224" s="29" t="s">
        <v>11</v>
      </c>
      <c r="H224" s="29" t="s">
        <v>12</v>
      </c>
      <c r="I224" s="29" t="s">
        <v>10</v>
      </c>
      <c r="J224" s="30" t="s">
        <v>327</v>
      </c>
      <c r="K224" s="30"/>
      <c r="L224" s="30"/>
      <c r="M224" s="35">
        <f aca="true" t="shared" si="4" ref="M224:O226">M225</f>
        <v>392422.94</v>
      </c>
      <c r="N224" s="35">
        <f t="shared" si="4"/>
        <v>0</v>
      </c>
      <c r="O224" s="67">
        <f t="shared" si="4"/>
        <v>0</v>
      </c>
    </row>
    <row r="225" spans="1:15" ht="68.25" customHeight="1">
      <c r="A225" s="28" t="s">
        <v>377</v>
      </c>
      <c r="B225" s="32" t="s">
        <v>10</v>
      </c>
      <c r="C225" s="32" t="s">
        <v>40</v>
      </c>
      <c r="D225" s="32" t="s">
        <v>326</v>
      </c>
      <c r="E225" s="32" t="s">
        <v>11</v>
      </c>
      <c r="F225" s="32" t="s">
        <v>10</v>
      </c>
      <c r="G225" s="32" t="s">
        <v>11</v>
      </c>
      <c r="H225" s="32" t="s">
        <v>12</v>
      </c>
      <c r="I225" s="32" t="s">
        <v>178</v>
      </c>
      <c r="J225" s="33" t="s">
        <v>328</v>
      </c>
      <c r="K225" s="33"/>
      <c r="L225" s="33"/>
      <c r="M225" s="36">
        <f t="shared" si="4"/>
        <v>392422.94</v>
      </c>
      <c r="N225" s="36">
        <f t="shared" si="4"/>
        <v>0</v>
      </c>
      <c r="O225" s="47">
        <f t="shared" si="4"/>
        <v>0</v>
      </c>
    </row>
    <row r="226" spans="1:15" ht="68.25" customHeight="1">
      <c r="A226" s="28" t="s">
        <v>378</v>
      </c>
      <c r="B226" s="32" t="s">
        <v>10</v>
      </c>
      <c r="C226" s="32" t="s">
        <v>40</v>
      </c>
      <c r="D226" s="32" t="s">
        <v>326</v>
      </c>
      <c r="E226" s="32" t="s">
        <v>11</v>
      </c>
      <c r="F226" s="32" t="s">
        <v>10</v>
      </c>
      <c r="G226" s="32" t="s">
        <v>26</v>
      </c>
      <c r="H226" s="32" t="s">
        <v>12</v>
      </c>
      <c r="I226" s="32" t="s">
        <v>178</v>
      </c>
      <c r="J226" s="33" t="s">
        <v>329</v>
      </c>
      <c r="K226" s="33"/>
      <c r="L226" s="33"/>
      <c r="M226" s="36">
        <f t="shared" si="4"/>
        <v>392422.94</v>
      </c>
      <c r="N226" s="36">
        <f t="shared" si="4"/>
        <v>0</v>
      </c>
      <c r="O226" s="47">
        <f t="shared" si="4"/>
        <v>0</v>
      </c>
    </row>
    <row r="227" spans="1:15" ht="39" customHeight="1">
      <c r="A227" s="28" t="s">
        <v>388</v>
      </c>
      <c r="B227" s="32" t="s">
        <v>10</v>
      </c>
      <c r="C227" s="32" t="s">
        <v>40</v>
      </c>
      <c r="D227" s="32" t="s">
        <v>326</v>
      </c>
      <c r="E227" s="32" t="s">
        <v>26</v>
      </c>
      <c r="F227" s="32" t="s">
        <v>10</v>
      </c>
      <c r="G227" s="32" t="s">
        <v>26</v>
      </c>
      <c r="H227" s="32" t="s">
        <v>12</v>
      </c>
      <c r="I227" s="32" t="s">
        <v>178</v>
      </c>
      <c r="J227" s="33" t="s">
        <v>330</v>
      </c>
      <c r="K227" s="33"/>
      <c r="L227" s="33"/>
      <c r="M227" s="36">
        <f>M228+M229+M230</f>
        <v>392422.94</v>
      </c>
      <c r="N227" s="36">
        <f>N229+N230</f>
        <v>0</v>
      </c>
      <c r="O227" s="47">
        <f>O229+O230</f>
        <v>0</v>
      </c>
    </row>
    <row r="228" spans="1:15" ht="39" customHeight="1">
      <c r="A228" s="28" t="s">
        <v>389</v>
      </c>
      <c r="B228" s="32" t="s">
        <v>310</v>
      </c>
      <c r="C228" s="32" t="s">
        <v>40</v>
      </c>
      <c r="D228" s="32" t="s">
        <v>326</v>
      </c>
      <c r="E228" s="32" t="s">
        <v>26</v>
      </c>
      <c r="F228" s="32" t="s">
        <v>10</v>
      </c>
      <c r="G228" s="32" t="s">
        <v>26</v>
      </c>
      <c r="H228" s="32" t="s">
        <v>12</v>
      </c>
      <c r="I228" s="32" t="s">
        <v>178</v>
      </c>
      <c r="J228" s="33" t="s">
        <v>330</v>
      </c>
      <c r="K228" s="33"/>
      <c r="L228" s="33"/>
      <c r="M228" s="36">
        <v>17883.1</v>
      </c>
      <c r="N228" s="36">
        <v>0</v>
      </c>
      <c r="O228" s="47">
        <v>0</v>
      </c>
    </row>
    <row r="229" spans="1:15" ht="19.5" customHeight="1">
      <c r="A229" s="28" t="s">
        <v>178</v>
      </c>
      <c r="B229" s="32" t="s">
        <v>87</v>
      </c>
      <c r="C229" s="32" t="s">
        <v>331</v>
      </c>
      <c r="D229" s="32" t="s">
        <v>326</v>
      </c>
      <c r="E229" s="32" t="s">
        <v>26</v>
      </c>
      <c r="F229" s="32" t="s">
        <v>78</v>
      </c>
      <c r="G229" s="32" t="s">
        <v>26</v>
      </c>
      <c r="H229" s="32" t="s">
        <v>12</v>
      </c>
      <c r="I229" s="32" t="s">
        <v>178</v>
      </c>
      <c r="J229" s="33" t="s">
        <v>332</v>
      </c>
      <c r="K229" s="33"/>
      <c r="L229" s="33"/>
      <c r="M229" s="36">
        <v>2072.84</v>
      </c>
      <c r="N229" s="36">
        <v>0</v>
      </c>
      <c r="O229" s="47">
        <v>0</v>
      </c>
    </row>
    <row r="230" spans="1:15" ht="37.5" customHeight="1">
      <c r="A230" s="28" t="s">
        <v>390</v>
      </c>
      <c r="B230" s="32" t="s">
        <v>87</v>
      </c>
      <c r="C230" s="32" t="s">
        <v>40</v>
      </c>
      <c r="D230" s="32" t="s">
        <v>326</v>
      </c>
      <c r="E230" s="32" t="s">
        <v>26</v>
      </c>
      <c r="F230" s="32" t="s">
        <v>27</v>
      </c>
      <c r="G230" s="32" t="s">
        <v>26</v>
      </c>
      <c r="H230" s="32" t="s">
        <v>12</v>
      </c>
      <c r="I230" s="32" t="s">
        <v>178</v>
      </c>
      <c r="J230" s="33" t="s">
        <v>333</v>
      </c>
      <c r="K230" s="33"/>
      <c r="L230" s="33"/>
      <c r="M230" s="36">
        <v>372467</v>
      </c>
      <c r="N230" s="36">
        <v>0</v>
      </c>
      <c r="O230" s="47">
        <v>0</v>
      </c>
    </row>
    <row r="231" spans="1:15" ht="37.5" customHeight="1">
      <c r="A231" s="63" t="s">
        <v>391</v>
      </c>
      <c r="B231" s="29" t="s">
        <v>10</v>
      </c>
      <c r="C231" s="29" t="s">
        <v>40</v>
      </c>
      <c r="D231" s="29" t="s">
        <v>48</v>
      </c>
      <c r="E231" s="29" t="s">
        <v>11</v>
      </c>
      <c r="F231" s="29" t="s">
        <v>10</v>
      </c>
      <c r="G231" s="29" t="s">
        <v>11</v>
      </c>
      <c r="H231" s="29" t="s">
        <v>12</v>
      </c>
      <c r="I231" s="29" t="s">
        <v>10</v>
      </c>
      <c r="J231" s="30" t="s">
        <v>334</v>
      </c>
      <c r="K231" s="30"/>
      <c r="L231" s="30"/>
      <c r="M231" s="35">
        <f aca="true" t="shared" si="5" ref="M231:O232">M232</f>
        <v>-450668.27</v>
      </c>
      <c r="N231" s="35">
        <f t="shared" si="5"/>
        <v>0</v>
      </c>
      <c r="O231" s="67">
        <f t="shared" si="5"/>
        <v>0</v>
      </c>
    </row>
    <row r="232" spans="1:15" ht="54.75" customHeight="1">
      <c r="A232" s="28" t="s">
        <v>232</v>
      </c>
      <c r="B232" s="32" t="s">
        <v>10</v>
      </c>
      <c r="C232" s="32" t="s">
        <v>40</v>
      </c>
      <c r="D232" s="32" t="s">
        <v>48</v>
      </c>
      <c r="E232" s="32" t="s">
        <v>11</v>
      </c>
      <c r="F232" s="32" t="s">
        <v>10</v>
      </c>
      <c r="G232" s="32" t="s">
        <v>26</v>
      </c>
      <c r="H232" s="32" t="s">
        <v>12</v>
      </c>
      <c r="I232" s="32" t="s">
        <v>178</v>
      </c>
      <c r="J232" s="33" t="s">
        <v>335</v>
      </c>
      <c r="K232" s="33"/>
      <c r="L232" s="33"/>
      <c r="M232" s="36">
        <f t="shared" si="5"/>
        <v>-450668.27</v>
      </c>
      <c r="N232" s="36">
        <f t="shared" si="5"/>
        <v>0</v>
      </c>
      <c r="O232" s="47">
        <f t="shared" si="5"/>
        <v>0</v>
      </c>
    </row>
    <row r="233" spans="1:15" ht="54.75" customHeight="1">
      <c r="A233" s="28" t="s">
        <v>392</v>
      </c>
      <c r="B233" s="32" t="s">
        <v>87</v>
      </c>
      <c r="C233" s="32" t="s">
        <v>40</v>
      </c>
      <c r="D233" s="32" t="s">
        <v>48</v>
      </c>
      <c r="E233" s="32" t="s">
        <v>148</v>
      </c>
      <c r="F233" s="32" t="s">
        <v>78</v>
      </c>
      <c r="G233" s="32" t="s">
        <v>26</v>
      </c>
      <c r="H233" s="32" t="s">
        <v>12</v>
      </c>
      <c r="I233" s="32" t="s">
        <v>178</v>
      </c>
      <c r="J233" s="33" t="s">
        <v>336</v>
      </c>
      <c r="K233" s="33"/>
      <c r="L233" s="33"/>
      <c r="M233" s="36">
        <v>-450668.27</v>
      </c>
      <c r="N233" s="36">
        <v>0</v>
      </c>
      <c r="O233" s="47">
        <v>0</v>
      </c>
    </row>
    <row r="234" spans="1:15" ht="15.75">
      <c r="A234" s="28" t="s">
        <v>393</v>
      </c>
      <c r="B234" s="64"/>
      <c r="C234" s="64"/>
      <c r="D234" s="64"/>
      <c r="E234" s="64"/>
      <c r="F234" s="64"/>
      <c r="G234" s="64"/>
      <c r="H234" s="64"/>
      <c r="I234" s="64"/>
      <c r="J234" s="65" t="s">
        <v>127</v>
      </c>
      <c r="K234" s="65"/>
      <c r="L234" s="65"/>
      <c r="M234" s="66">
        <f>M78+M196</f>
        <v>2341302954.86</v>
      </c>
      <c r="N234" s="66">
        <f>N78+N196</f>
        <v>958296127.34</v>
      </c>
      <c r="O234" s="69">
        <f>O78+O196</f>
        <v>972269797.34</v>
      </c>
    </row>
    <row r="235" spans="1:15" ht="15">
      <c r="A235" s="11"/>
      <c r="B235" s="12"/>
      <c r="C235" s="12"/>
      <c r="D235" s="12"/>
      <c r="E235" s="12"/>
      <c r="F235" s="12"/>
      <c r="G235" s="12"/>
      <c r="H235" s="12"/>
      <c r="I235" s="12"/>
      <c r="J235" s="12" t="s">
        <v>123</v>
      </c>
      <c r="K235" s="12"/>
      <c r="L235" s="12"/>
      <c r="M235" s="13"/>
      <c r="N235" s="17"/>
      <c r="O235" s="17"/>
    </row>
    <row r="236" spans="14:15" ht="12.75">
      <c r="N236" s="21"/>
      <c r="O236" s="21"/>
    </row>
    <row r="237" spans="14:15" ht="12.75">
      <c r="N237" s="21"/>
      <c r="O237" s="21"/>
    </row>
    <row r="238" spans="14:15" ht="12.75">
      <c r="N238" s="21"/>
      <c r="O238" s="21"/>
    </row>
    <row r="239" spans="14:15" ht="12.75">
      <c r="N239" s="21"/>
      <c r="O239" s="21"/>
    </row>
    <row r="244" ht="12.75">
      <c r="M244" s="14"/>
    </row>
  </sheetData>
  <sheetProtection/>
  <mergeCells count="66">
    <mergeCell ref="N75:N76"/>
    <mergeCell ref="O75:O76"/>
    <mergeCell ref="A75:A76"/>
    <mergeCell ref="B75:I75"/>
    <mergeCell ref="J75:J76"/>
    <mergeCell ref="K75:K76"/>
    <mergeCell ref="L75:L76"/>
    <mergeCell ref="M75:M76"/>
    <mergeCell ref="N67:O67"/>
    <mergeCell ref="M68:O68"/>
    <mergeCell ref="M69:O69"/>
    <mergeCell ref="M70:O70"/>
    <mergeCell ref="A72:O72"/>
    <mergeCell ref="N74:O74"/>
    <mergeCell ref="M59:O59"/>
    <mergeCell ref="M60:O60"/>
    <mergeCell ref="N62:O62"/>
    <mergeCell ref="M63:O63"/>
    <mergeCell ref="M64:O64"/>
    <mergeCell ref="M65:O65"/>
    <mergeCell ref="N52:O52"/>
    <mergeCell ref="M53:O53"/>
    <mergeCell ref="M54:O54"/>
    <mergeCell ref="M55:O55"/>
    <mergeCell ref="N57:O57"/>
    <mergeCell ref="M58:O58"/>
    <mergeCell ref="M44:O44"/>
    <mergeCell ref="M45:O45"/>
    <mergeCell ref="N47:O47"/>
    <mergeCell ref="M48:O48"/>
    <mergeCell ref="M49:O49"/>
    <mergeCell ref="M50:O50"/>
    <mergeCell ref="N37:O37"/>
    <mergeCell ref="M38:O38"/>
    <mergeCell ref="M39:O39"/>
    <mergeCell ref="M40:O40"/>
    <mergeCell ref="N42:O42"/>
    <mergeCell ref="M43:O43"/>
    <mergeCell ref="M29:O29"/>
    <mergeCell ref="M30:O30"/>
    <mergeCell ref="M32:O32"/>
    <mergeCell ref="M33:O33"/>
    <mergeCell ref="M34:O34"/>
    <mergeCell ref="M35:O35"/>
    <mergeCell ref="M22:O22"/>
    <mergeCell ref="M23:O23"/>
    <mergeCell ref="M24:O24"/>
    <mergeCell ref="M25:O25"/>
    <mergeCell ref="M27:O27"/>
    <mergeCell ref="M28:O28"/>
    <mergeCell ref="M14:O14"/>
    <mergeCell ref="M15:O15"/>
    <mergeCell ref="M17:O17"/>
    <mergeCell ref="M18:O18"/>
    <mergeCell ref="M19:O19"/>
    <mergeCell ref="M20:O20"/>
    <mergeCell ref="M2:O2"/>
    <mergeCell ref="M3:O3"/>
    <mergeCell ref="M4:O4"/>
    <mergeCell ref="M5:O5"/>
    <mergeCell ref="M12:O12"/>
    <mergeCell ref="M13:O13"/>
    <mergeCell ref="M7:O7"/>
    <mergeCell ref="M8:O8"/>
    <mergeCell ref="M9:O9"/>
    <mergeCell ref="M10:O10"/>
  </mergeCells>
  <printOptions/>
  <pageMargins left="1.1811023622047245" right="0.5905511811023623" top="0.984251968503937" bottom="0.7874015748031497" header="0.5118110236220472" footer="0.5118110236220472"/>
  <pageSetup firstPageNumber="73" useFirstPageNumber="1" fitToHeight="1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Надежда</cp:lastModifiedBy>
  <cp:lastPrinted>2022-12-01T08:13:41Z</cp:lastPrinted>
  <dcterms:created xsi:type="dcterms:W3CDTF">2010-12-01T11:29:51Z</dcterms:created>
  <dcterms:modified xsi:type="dcterms:W3CDTF">2022-12-07T09:42:21Z</dcterms:modified>
  <cp:category/>
  <cp:version/>
  <cp:contentType/>
  <cp:contentStatus/>
</cp:coreProperties>
</file>