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'Доходы'!$44:$46</definedName>
  </definedNames>
  <calcPr fullCalcOnLoad="1"/>
</workbook>
</file>

<file path=xl/sharedStrings.xml><?xml version="1.0" encoding="utf-8"?>
<sst xmlns="http://schemas.openxmlformats.org/spreadsheetml/2006/main" count="1214" uniqueCount="318">
  <si>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</si>
  <si>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</si>
  <si>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</si>
  <si>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</si>
  <si>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</si>
  <si>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</si>
  <si>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код группы</t>
  </si>
  <si>
    <t>код подгруппы</t>
  </si>
  <si>
    <t>код статьи</t>
  </si>
  <si>
    <t>код подстатьи</t>
  </si>
  <si>
    <t>000</t>
  </si>
  <si>
    <t>00</t>
  </si>
  <si>
    <t>0000</t>
  </si>
  <si>
    <t>8</t>
  </si>
  <si>
    <t>50</t>
  </si>
  <si>
    <t>1</t>
  </si>
  <si>
    <t>НАЛОГОВЫЕ И НЕНАЛОГОВЫЕ ДОХОДЫ</t>
  </si>
  <si>
    <t>11</t>
  </si>
  <si>
    <t>03</t>
  </si>
  <si>
    <t>12</t>
  </si>
  <si>
    <t>01</t>
  </si>
  <si>
    <t>110</t>
  </si>
  <si>
    <t>02</t>
  </si>
  <si>
    <t>08</t>
  </si>
  <si>
    <t>120</t>
  </si>
  <si>
    <t>020</t>
  </si>
  <si>
    <t>05</t>
  </si>
  <si>
    <t>030</t>
  </si>
  <si>
    <t>130</t>
  </si>
  <si>
    <t>13</t>
  </si>
  <si>
    <t>060</t>
  </si>
  <si>
    <t>14</t>
  </si>
  <si>
    <t>15</t>
  </si>
  <si>
    <t>140</t>
  </si>
  <si>
    <t>16</t>
  </si>
  <si>
    <t>21</t>
  </si>
  <si>
    <t>188</t>
  </si>
  <si>
    <t>30</t>
  </si>
  <si>
    <t>32</t>
  </si>
  <si>
    <t>33</t>
  </si>
  <si>
    <t>2</t>
  </si>
  <si>
    <t>Субсидии бюджетам бюджетной системы Российской Федерации (межбюджетные субсидии)</t>
  </si>
  <si>
    <t>151</t>
  </si>
  <si>
    <t>410</t>
  </si>
  <si>
    <t>012</t>
  </si>
  <si>
    <t>013</t>
  </si>
  <si>
    <t>182</t>
  </si>
  <si>
    <t>25</t>
  </si>
  <si>
    <t>57</t>
  </si>
  <si>
    <t>19</t>
  </si>
  <si>
    <t>3</t>
  </si>
  <si>
    <t>Налог на прибыль организаций</t>
  </si>
  <si>
    <t>4</t>
  </si>
  <si>
    <t>5</t>
  </si>
  <si>
    <t>6</t>
  </si>
  <si>
    <t>Налог на доходы физических лиц</t>
  </si>
  <si>
    <t>7</t>
  </si>
  <si>
    <t>040</t>
  </si>
  <si>
    <t>20</t>
  </si>
  <si>
    <t>22</t>
  </si>
  <si>
    <t>23</t>
  </si>
  <si>
    <t>28</t>
  </si>
  <si>
    <t>29</t>
  </si>
  <si>
    <t>Единый сельскохозяйственный налог</t>
  </si>
  <si>
    <t>34</t>
  </si>
  <si>
    <t>35</t>
  </si>
  <si>
    <t>36</t>
  </si>
  <si>
    <t>39</t>
  </si>
  <si>
    <t>40</t>
  </si>
  <si>
    <t>41</t>
  </si>
  <si>
    <t>44</t>
  </si>
  <si>
    <t>45</t>
  </si>
  <si>
    <t>Иные межбюджетные трансферты</t>
  </si>
  <si>
    <t>Плата за негативное воздействие на окружающую среду</t>
  </si>
  <si>
    <t>048</t>
  </si>
  <si>
    <t>54</t>
  </si>
  <si>
    <t>55</t>
  </si>
  <si>
    <t>НАЛОГИ НА ПРИБЫЛЬ, ДОХОДЫ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</si>
  <si>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</si>
  <si>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</si>
  <si>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</si>
  <si>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</si>
  <si>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</si>
  <si>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</si>
  <si>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</si>
  <si>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</si>
  <si>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</si>
  <si>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891</t>
  </si>
  <si>
    <t>050</t>
  </si>
  <si>
    <t>Доходы, получаемые в виде арендной платы  либо иной платы за передачу в возмездное пользование государственного и муниципального имущества, (за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</si>
  <si>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965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</si>
  <si>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</si>
  <si>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</si>
  <si>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</si>
  <si>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</si>
  <si>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</si>
  <si>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980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</si>
  <si>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</si>
  <si>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</si>
  <si>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</si>
  <si>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</si>
  <si>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 муниципальных районов</t>
  </si>
  <si>
    <t>06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</si>
  <si>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</si>
  <si>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</si>
  <si>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</si>
  <si>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</si>
  <si>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</si>
  <si>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</si>
  <si>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</si>
  <si>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</si>
  <si>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</si>
  <si>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999</t>
  </si>
  <si>
    <t>Субвенции бюджетам субъектов Российской Федерации и муниципальных образований</t>
  </si>
  <si>
    <t>025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</si>
  <si>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 кодекса Российской Федерации</t>
  </si>
  <si>
    <t>014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</si>
  <si>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</si>
  <si>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</si>
  <si>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070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</si>
  <si>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</si>
  <si>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</si>
  <si>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</si>
  <si>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</t>
  </si>
  <si>
    <t>Налог на прибыль организаций ( за исключением консолидированных групп налогоплательщиков), зачисляемый в бюджеты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</si>
  <si>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аренды, находящиеся в собственности муниципальных районов ( за исключением земельных участков муниципальных бюджетных и автономных учреждений)</t>
  </si>
  <si>
    <t>321</t>
  </si>
  <si>
    <t>Всего доходов</t>
  </si>
  <si>
    <t>42</t>
  </si>
  <si>
    <t>46</t>
  </si>
  <si>
    <t>47</t>
  </si>
  <si>
    <t>48</t>
  </si>
  <si>
    <t>66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</si>
  <si>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</si>
  <si>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</si>
  <si>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</si>
  <si>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бюджетной системы Российской Федерации</t>
  </si>
  <si>
    <t>002</t>
  </si>
  <si>
    <t>118</t>
  </si>
  <si>
    <t>10</t>
  </si>
  <si>
    <t>24</t>
  </si>
  <si>
    <t>26</t>
  </si>
  <si>
    <t>27</t>
  </si>
  <si>
    <t>58</t>
  </si>
  <si>
    <t>62</t>
  </si>
  <si>
    <t>63</t>
  </si>
  <si>
    <t>64</t>
  </si>
  <si>
    <t>041</t>
  </si>
  <si>
    <t>Плата за размещение отходов  производства</t>
  </si>
  <si>
    <t>60</t>
  </si>
  <si>
    <t>61</t>
  </si>
  <si>
    <t>1000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</si>
  <si>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поселений, а также средства от продажи права на заключение договоров аренды указанных земельных участков</t>
  </si>
  <si>
    <t>67</t>
  </si>
  <si>
    <t>69</t>
  </si>
  <si>
    <t>70</t>
  </si>
  <si>
    <t>72</t>
  </si>
  <si>
    <t>73</t>
  </si>
  <si>
    <t>75</t>
  </si>
  <si>
    <t>Административные штрафы, установленные Кодексом Российской Федерации об административных правонарушениях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</si>
  <si>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 права граждан, налагаемые мировыми судьями, комиссиями по делам несовершеннолетних и защите их прав </t>
  </si>
  <si>
    <t>053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</si>
  <si>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 благополучие  населения и общественную нравственность, налагаемые мировыми судьями, комиссиями по делам несовершеннолетних и защите их прав </t>
  </si>
  <si>
    <t>063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</si>
  <si>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 охраны собственности. </t>
  </si>
  <si>
    <t>073</t>
  </si>
  <si>
    <t>123</t>
  </si>
  <si>
    <t>200</t>
  </si>
  <si>
    <t>203</t>
  </si>
  <si>
    <t>07</t>
  </si>
  <si>
    <t>090</t>
  </si>
  <si>
    <t>Иные штрафы, неустойки, пени, уплаченные в соответствии с законом или договором в случае неисполнения или ненадлежащего  исполнения  обязательств перед  муниципальным органом (муниципальным казенным учреждением) муниципального района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</si>
  <si>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налагаемые мировыми судьями, комиссиями по делам несовершеннолетних и защите их прав.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</si>
  <si>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</si>
  <si>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 охраны собственности, налагаемые мировыми судьями, комиссиями по делам несовершеннолетних и защите их прав  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</si>
  <si>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 благополучие  населения и общественную нравственность </t>
  </si>
  <si>
    <t>Платежи в целях  возмещения причиненного ущерба (убытка)</t>
  </si>
  <si>
    <t>129</t>
  </si>
  <si>
    <t>150</t>
  </si>
  <si>
    <t>Дотации бюджетам муниципальных районов на выравнивание бюджетной обеспеченности из бюджета  субъекта Российской Федерации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</si>
  <si>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2020 год и плановый период 2021-2022 годов
</t>
  </si>
  <si>
    <t>77</t>
  </si>
  <si>
    <t>78</t>
  </si>
  <si>
    <t>81</t>
  </si>
  <si>
    <t>82</t>
  </si>
  <si>
    <t>83</t>
  </si>
  <si>
    <t>84</t>
  </si>
  <si>
    <t>85</t>
  </si>
  <si>
    <t>86</t>
  </si>
  <si>
    <t>87</t>
  </si>
  <si>
    <t>88</t>
  </si>
  <si>
    <t>Штрафы, неустойки, пени, уплаченные в соответствии с законом  или договором в случае неисполнения или ненадлежащего исполнения  обязательств  перед государственным (муниципальным органом , органом управления  государственным  внебюджетным фондом, казенным  учреждением, Центральным банком Российской Федерации, иной организацией, действующей от имени Российской Федерации</t>
  </si>
  <si>
    <t>Прочие дотации бюджетам  муниципальных районов</t>
  </si>
  <si>
    <t>74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</si>
  <si>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</si>
  <si>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</si>
  <si>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</si>
  <si>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 xml:space="preserve">Налог, взимаемый с налогоплательщиков, выбравших в качестве  объекта налогообложения доходы, уменьшенные на величину расходов </t>
  </si>
  <si>
    <t>021</t>
  </si>
  <si>
    <t>Налог, взимаемый с налогоплательщиков. Выбравших в качестве объекта налогообложения доходы, уменьшенные на  величину расходов (в том числе минимальный налог, зачисляемый в бюджеты субъектов Российской Федерации)</t>
  </si>
  <si>
    <t>92</t>
  </si>
  <si>
    <t>169</t>
  </si>
  <si>
    <t>Создание (обновление) материально-технической базы для реализации основных  и дополнительных  общеобразовательных программ цифрового и гуманитарного профилей в общеобразовательных  организациях, расположенных  в сельской местности и малых городах</t>
  </si>
  <si>
    <t>024</t>
  </si>
  <si>
    <t>Субвенция на выполнение передаваемых полномочий субъекта</t>
  </si>
  <si>
    <t>029</t>
  </si>
  <si>
    <t>Субвенции  бюджетам муниципальных образований по предоставлению компенсации родителям (законым представителям) детей, посещающих  образовательные организации, реализующих  образовательную программу дошкольного образования</t>
  </si>
  <si>
    <t>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</si>
  <si>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Прочие субсидии  бюджетам муниципальных районов</t>
  </si>
  <si>
    <t>94</t>
  </si>
  <si>
    <t>96</t>
  </si>
  <si>
    <t>97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</si>
  <si>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</si>
  <si>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</si>
  <si>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</si>
  <si>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</si>
  <si>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</si>
  <si>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</si>
  <si>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</si>
  <si>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</si>
  <si>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</si>
  <si>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109</t>
  </si>
  <si>
    <t>04</t>
  </si>
  <si>
    <t xml:space="preserve"> Налог, взимаемый в связи с  применением патентной системы налогообложения</t>
  </si>
  <si>
    <t>083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</si>
  <si>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 охраны окружающей среды и природопользования.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</si>
  <si>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 охраны окружающей среды и природопользования налагаемые мировыми судьями, комиссиями по делам несовершеннолетних и защите их прав  </t>
  </si>
  <si>
    <t>080</t>
  </si>
  <si>
    <t>439</t>
  </si>
  <si>
    <t>143</t>
  </si>
  <si>
    <t>153</t>
  </si>
  <si>
    <t>170</t>
  </si>
  <si>
    <t>173</t>
  </si>
  <si>
    <t>190</t>
  </si>
  <si>
    <t>193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</si>
  <si>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</si>
  <si>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</si>
  <si>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</si>
  <si>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</si>
  <si>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 институты государственной власти, 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</si>
  <si>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</si>
  <si>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</si>
  <si>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 налагаемые мировыми судьями, комиссиями по делам несовершеннолетних и защите их прав</t>
  </si>
  <si>
    <t>415</t>
  </si>
  <si>
    <t>112</t>
  </si>
  <si>
    <t>113</t>
  </si>
  <si>
    <t>114</t>
  </si>
  <si>
    <t>006</t>
  </si>
  <si>
    <t>322</t>
  </si>
  <si>
    <t>111</t>
  </si>
  <si>
    <t>304</t>
  </si>
  <si>
    <t>Доходы. Получаемые в виде  арендной платы за земельные участки, государственная собственность на которые  не разграничена, а также  средства  от продажи  права на заключение договоров аренды  указанных земельных участков</t>
  </si>
  <si>
    <t xml:space="preserve">Доходы, получаемые в виде арендной платы за земли после разграничения государственной  собственности на землю, а также  средства отпродажи  права на заключение  договоров аренды  указанных земельных  участков (за исключением земельных участков бюджетных  и автономных учреждений) </t>
  </si>
  <si>
    <t>09</t>
  </si>
  <si>
    <t>045</t>
  </si>
  <si>
    <t>Прочие поступления  от использования имущества, находящегося в 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</si>
  <si>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 от использования имущества, находящегося в государственной и муниципальной 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</si>
  <si>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 использования  имущества и прав, находящихся в государственной  и муниципальной собственности  (за исключением  имущества  бюджетных и автономных учреждений, а также  имущества  государственных  и муниципальных унитарных предприятий, в том числе казенных) </t>
  </si>
  <si>
    <t xml:space="preserve">Доходы от денежных взысканий (штрафов), поступающие в счет погашения  задолженности, образовавшейся  до 1 января 2020 года, подлежащие зачислению в бюджеты  бюджетной системы Российской Федерации, по нормативам, действовавшим в 2019 году </t>
  </si>
  <si>
    <t>к решению Иланского районного</t>
  </si>
  <si>
    <t xml:space="preserve"> Совета депутатов</t>
  </si>
  <si>
    <t xml:space="preserve">от                         №      </t>
  </si>
  <si>
    <t xml:space="preserve">Доходы от денежных взысканий (штрафов), поступающие в счет погашения  задолженности, образовавшейся  до 1 января 2020 года, подлежащие зачислению в бюджет муниципального образования, по нормативам, действавшим в 2019 году </t>
  </si>
  <si>
    <t xml:space="preserve">Доходы от денежных взысканий (штрафов), поступающие в счет погашения  задолженности, образовавшейся  до 1 января 2020 года, подлежащие зачислению в бюджет муниципального образования, по нормативам, действовавшим в 2019 году </t>
  </si>
  <si>
    <t>Доходы от денежных взысканий (штрафов), поступающие в счет погашения  задолженности, образовавшейся  до 1 января 2020 года,  подлежащие зачислению в бюджет муниципального образования, по нормативам, действовавшим в 2019 году</t>
  </si>
  <si>
    <t>Доходы от денежных взысканий (штрафов), поступающие в счет погашения  задолженности, образовавшейся  до 1 января 2020 года, подлежащие зачислению в федеральный бюджет и бюджет муниципального образования, по нормативам, действовавшим в 2019 году</t>
  </si>
  <si>
    <t>(рублей)</t>
  </si>
  <si>
    <t>Доходы 
районного 
бюджета 
2024 года</t>
  </si>
  <si>
    <t>Доходы районного бюджета 2021 план (корректировка октября)</t>
  </si>
  <si>
    <t xml:space="preserve">Доходы, поступающие в порядке возмещения расходов, понесенных в связи с эксплуатацией имущества </t>
  </si>
  <si>
    <t>Доходы районного бюджета факт на 01.10.2021</t>
  </si>
  <si>
    <t>Налог, взимаемый в связи с  применением патентной  системы налогообложения, зачисляемый в бюджеты  муниципальных районов</t>
  </si>
  <si>
    <t>31</t>
  </si>
  <si>
    <t>37</t>
  </si>
  <si>
    <t>38</t>
  </si>
  <si>
    <t>49</t>
  </si>
  <si>
    <t>51</t>
  </si>
  <si>
    <t>52</t>
  </si>
  <si>
    <t>59</t>
  </si>
  <si>
    <t>65</t>
  </si>
  <si>
    <t>68</t>
  </si>
  <si>
    <t>71</t>
  </si>
  <si>
    <t>76</t>
  </si>
  <si>
    <t>90</t>
  </si>
  <si>
    <t>91</t>
  </si>
  <si>
    <t>93</t>
  </si>
  <si>
    <t>95</t>
  </si>
  <si>
    <t>102</t>
  </si>
  <si>
    <t>108</t>
  </si>
  <si>
    <t>Субсидии на софинансирование организации и обеспечения  обучающихся по  образовательным программам  начального общего образования в муниципальных образовательных организациях, за исключением  обучающихся с органиченными  возможностями здоровья, бесплатным горячим питанием, предусматривающим  наличие горячего блюда, на считая горячего напитка</t>
  </si>
  <si>
    <t>Прочие безвозмездные поступления</t>
  </si>
  <si>
    <t>876</t>
  </si>
  <si>
    <t>Прочие безвозмездные поступления в бюджеты  муниципальныых районов</t>
  </si>
  <si>
    <t>Приложение  2</t>
  </si>
  <si>
    <t>098</t>
  </si>
  <si>
    <t>313</t>
  </si>
  <si>
    <t xml:space="preserve">Плата по соглашениям об установлении сервитута, заключенным органами местного самоуправления муниципальных районов,  </t>
  </si>
  <si>
    <t>Доходы от приватизации имущества, находящегося в собственности муниципальных районов, в части приватизации нефинансовых активов  имущества казны</t>
  </si>
  <si>
    <t>519</t>
  </si>
  <si>
    <t>53</t>
  </si>
  <si>
    <t>56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</si>
  <si>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</si>
  <si>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приватизации имущества, находящегося в государственной и муниципальной собственности</t>
  </si>
  <si>
    <t>Доходы 
районного 
бюджета 
2025 года</t>
  </si>
  <si>
    <t>43</t>
  </si>
  <si>
    <t>9</t>
  </si>
  <si>
    <t>17</t>
  </si>
  <si>
    <t>18</t>
  </si>
  <si>
    <t>79</t>
  </si>
  <si>
    <t>80</t>
  </si>
  <si>
    <t>89</t>
  </si>
  <si>
    <t>Субсидии бюджетам мунициальных образований на государственную поддержку отрасли культуры</t>
  </si>
  <si>
    <t>Доходы районного бюджета на 2024 год и плановый период 2025-2026 годов</t>
  </si>
  <si>
    <t>Доходы 
районного 
бюджета 
2026 года</t>
  </si>
  <si>
    <t>093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</si>
  <si>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правонарушения, в промышленности, строительстве и энергетике, налагаемые мировыми судьями, комиссиями по делам несовершеннолетних и защите их прав  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</si>
  <si>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правонарушения, в области  промышленности, строительства и энергетики. </t>
  </si>
  <si>
    <t>Налог на доходы физических в отношении  доходов от долевого участия в организации, полученных в виде дивидендов (в части суммы налога, не превышающей 650 000 рублей)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</si>
</sst>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000000"/>
    <numFmt numFmtId="182" formatCode="0.0"/>
  </numFmts>
  <fonts count="52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174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Fill="1" applyAlignment="1" quotePrefix="1">
      <alignment horizontal="left" wrapText="1"/>
    </xf>
    <xf numFmtId="0" fontId="4" fillId="0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4" fontId="2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 quotePrefix="1">
      <alignment wrapText="1"/>
    </xf>
    <xf numFmtId="0" fontId="5" fillId="0" borderId="0" xfId="0" applyFont="1" applyFill="1" applyAlignment="1" quotePrefix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 quotePrefix="1">
      <alignment horizontal="left" wrapText="1"/>
    </xf>
    <xf numFmtId="49" fontId="8" fillId="0" borderId="0" xfId="0" applyNumberFormat="1" applyFont="1" applyFill="1" applyAlignment="1" quotePrefix="1">
      <alignment wrapText="1"/>
    </xf>
    <xf numFmtId="0" fontId="8" fillId="0" borderId="0" xfId="0" applyFont="1" applyFill="1" applyAlignment="1" quotePrefix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 quotePrefix="1">
      <alignment horizontal="left" wrapText="1"/>
    </xf>
    <xf numFmtId="49" fontId="7" fillId="0" borderId="11" xfId="0" applyNumberFormat="1" applyFont="1" applyFill="1" applyBorder="1" applyAlignment="1">
      <alignment horizontal="left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49" fontId="7" fillId="33" borderId="11" xfId="0" applyNumberFormat="1" applyFont="1" applyFill="1" applyBorder="1" applyAlignment="1">
      <alignment horizontal="left" vertical="top"/>
    </xf>
    <xf numFmtId="174" fontId="50" fillId="0" borderId="11" xfId="0" applyNumberFormat="1" applyFont="1" applyFill="1" applyBorder="1" applyAlignment="1">
      <alignment vertical="top"/>
    </xf>
    <xf numFmtId="182" fontId="51" fillId="0" borderId="11" xfId="0" applyNumberFormat="1" applyFont="1" applyFill="1" applyBorder="1" applyAlignment="1">
      <alignment horizontal="right" vertical="top"/>
    </xf>
    <xf numFmtId="182" fontId="50" fillId="0" borderId="11" xfId="0" applyNumberFormat="1" applyFont="1" applyFill="1" applyBorder="1" applyAlignment="1">
      <alignment horizontal="right" vertical="top"/>
    </xf>
    <xf numFmtId="49" fontId="8" fillId="33" borderId="11" xfId="0" applyNumberFormat="1" applyFont="1" applyFill="1" applyBorder="1" applyAlignment="1">
      <alignment horizontal="center" vertical="top"/>
    </xf>
    <xf numFmtId="0" fontId="8" fillId="33" borderId="11" xfId="0" applyFont="1" applyFill="1" applyBorder="1" applyAlignment="1">
      <alignment vertical="top" wrapText="1"/>
    </xf>
    <xf numFmtId="49" fontId="7" fillId="33" borderId="11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vertical="top" wrapText="1"/>
    </xf>
    <xf numFmtId="0" fontId="7" fillId="33" borderId="11" xfId="53" applyNumberFormat="1" applyFont="1" applyFill="1" applyBorder="1" applyAlignment="1">
      <alignment horizontal="left" vertical="top" wrapText="1"/>
      <protection/>
    </xf>
    <xf numFmtId="0" fontId="7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vertical="top"/>
    </xf>
    <xf numFmtId="4" fontId="7" fillId="0" borderId="11" xfId="0" applyNumberFormat="1" applyFont="1" applyFill="1" applyBorder="1" applyAlignment="1">
      <alignment vertical="top"/>
    </xf>
    <xf numFmtId="4" fontId="7" fillId="33" borderId="11" xfId="0" applyNumberFormat="1" applyFont="1" applyFill="1" applyBorder="1" applyAlignment="1">
      <alignment vertical="top"/>
    </xf>
    <xf numFmtId="4" fontId="50" fillId="33" borderId="11" xfId="0" applyNumberFormat="1" applyFont="1" applyFill="1" applyBorder="1" applyAlignment="1">
      <alignment vertical="top"/>
    </xf>
    <xf numFmtId="4" fontId="8" fillId="33" borderId="11" xfId="0" applyNumberFormat="1" applyFont="1" applyFill="1" applyBorder="1" applyAlignment="1">
      <alignment/>
    </xf>
    <xf numFmtId="0" fontId="7" fillId="0" borderId="11" xfId="53" applyNumberFormat="1" applyFont="1" applyFill="1" applyBorder="1" applyAlignment="1">
      <alignment horizontal="left" vertical="top" wrapText="1"/>
      <protection/>
    </xf>
    <xf numFmtId="0" fontId="7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 vertical="top"/>
    </xf>
    <xf numFmtId="4" fontId="7" fillId="0" borderId="11" xfId="0" applyNumberFormat="1" applyFont="1" applyFill="1" applyBorder="1" applyAlignment="1">
      <alignment horizontal="right" vertical="top"/>
    </xf>
    <xf numFmtId="4" fontId="8" fillId="33" borderId="11" xfId="0" applyNumberFormat="1" applyFont="1" applyFill="1" applyBorder="1" applyAlignment="1">
      <alignment vertical="top"/>
    </xf>
    <xf numFmtId="4" fontId="7" fillId="33" borderId="11" xfId="0" applyNumberFormat="1" applyFont="1" applyFill="1" applyBorder="1" applyAlignment="1" quotePrefix="1">
      <alignment horizontal="right" vertical="top" wrapText="1"/>
    </xf>
    <xf numFmtId="4" fontId="7" fillId="33" borderId="11" xfId="0" applyNumberFormat="1" applyFont="1" applyFill="1" applyBorder="1" applyAlignment="1">
      <alignment horizontal="right" vertical="top" wrapText="1"/>
    </xf>
    <xf numFmtId="49" fontId="7" fillId="34" borderId="11" xfId="0" applyNumberFormat="1" applyFont="1" applyFill="1" applyBorder="1" applyAlignment="1">
      <alignment horizontal="left" vertical="top"/>
    </xf>
    <xf numFmtId="0" fontId="7" fillId="33" borderId="11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left" vertical="center" textRotation="90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 quotePrefix="1">
      <alignment horizont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quotePrefix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6"/>
  <sheetViews>
    <sheetView tabSelected="1" view="pageBreakPreview" zoomScale="75" zoomScaleSheetLayoutView="75" zoomScalePageLayoutView="0" workbookViewId="0" topLeftCell="A1">
      <selection activeCell="A168" sqref="A168"/>
    </sheetView>
  </sheetViews>
  <sheetFormatPr defaultColWidth="9.00390625" defaultRowHeight="12.75"/>
  <cols>
    <col min="1" max="1" width="5.375" style="5" customWidth="1"/>
    <col min="2" max="2" width="6.00390625" style="6" customWidth="1"/>
    <col min="3" max="3" width="2.625" style="6" customWidth="1"/>
    <col min="4" max="4" width="3.625" style="6" customWidth="1"/>
    <col min="5" max="5" width="3.00390625" style="6" customWidth="1"/>
    <col min="6" max="6" width="4.875" style="6" customWidth="1"/>
    <col min="7" max="7" width="4.125" style="6" customWidth="1"/>
    <col min="8" max="8" width="6.625" style="6" customWidth="1"/>
    <col min="9" max="9" width="4.625" style="6" customWidth="1"/>
    <col min="10" max="10" width="76.875" style="6" customWidth="1"/>
    <col min="11" max="11" width="0.12890625" style="6" hidden="1" customWidth="1"/>
    <col min="12" max="12" width="15.875" style="6" hidden="1" customWidth="1"/>
    <col min="13" max="13" width="17.75390625" style="7" customWidth="1"/>
    <col min="14" max="15" width="16.875" style="7" customWidth="1"/>
    <col min="16" max="17" width="13.375" style="0" customWidth="1"/>
  </cols>
  <sheetData>
    <row r="1" spans="2:15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63" t="s">
        <v>293</v>
      </c>
      <c r="N1" s="63"/>
      <c r="O1" s="63"/>
    </row>
    <row r="2" spans="2:15" ht="12.7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63" t="s">
        <v>259</v>
      </c>
      <c r="N2" s="63"/>
      <c r="O2" s="63"/>
    </row>
    <row r="3" spans="2:15" ht="12.7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63" t="s">
        <v>260</v>
      </c>
      <c r="N3" s="63"/>
      <c r="O3" s="63"/>
    </row>
    <row r="4" spans="2:15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63" t="s">
        <v>261</v>
      </c>
      <c r="N4" s="63"/>
      <c r="O4" s="63"/>
    </row>
    <row r="5" spans="2:15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1"/>
    </row>
    <row r="6" spans="1:15" ht="0.75" customHeight="1">
      <c r="A6" s="10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65"/>
      <c r="O6" s="65"/>
    </row>
    <row r="7" spans="1:15" ht="15.75" customHeight="1" hidden="1">
      <c r="A7" s="10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67"/>
      <c r="N7" s="67"/>
      <c r="O7" s="67"/>
    </row>
    <row r="8" spans="1:15" ht="15.75" customHeight="1" hidden="1">
      <c r="A8" s="10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67"/>
      <c r="N8" s="67"/>
      <c r="O8" s="67"/>
    </row>
    <row r="9" spans="1:15" ht="15" hidden="1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66"/>
      <c r="N9" s="66"/>
      <c r="O9" s="66"/>
    </row>
    <row r="10" spans="1:15" ht="15" hidden="1">
      <c r="A10" s="10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5"/>
      <c r="N10" s="15"/>
      <c r="O10" s="15"/>
    </row>
    <row r="11" spans="1:15" ht="15" hidden="1">
      <c r="A11" s="10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  <c r="N11" s="65"/>
      <c r="O11" s="65"/>
    </row>
    <row r="12" spans="1:15" ht="15" hidden="1">
      <c r="A12" s="10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67"/>
      <c r="N12" s="67"/>
      <c r="O12" s="67"/>
    </row>
    <row r="13" spans="1:15" ht="15" hidden="1">
      <c r="A13" s="1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67"/>
      <c r="N13" s="67"/>
      <c r="O13" s="67"/>
    </row>
    <row r="14" spans="1:15" ht="15" hidden="1">
      <c r="A14" s="10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66"/>
      <c r="N14" s="66"/>
      <c r="O14" s="66"/>
    </row>
    <row r="15" spans="1:15" ht="15" hidden="1">
      <c r="A15" s="1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5"/>
      <c r="N15" s="15"/>
      <c r="O15" s="15"/>
    </row>
    <row r="16" spans="1:15" ht="15" hidden="1">
      <c r="A16" s="1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5"/>
      <c r="N16" s="65"/>
      <c r="O16" s="65"/>
    </row>
    <row r="17" spans="1:15" ht="15" hidden="1">
      <c r="A17" s="1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67"/>
      <c r="N17" s="67"/>
      <c r="O17" s="67"/>
    </row>
    <row r="18" spans="1:15" ht="15" hidden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67"/>
      <c r="N18" s="67"/>
      <c r="O18" s="67"/>
    </row>
    <row r="19" spans="1:15" ht="15" hidden="1">
      <c r="A19" s="10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66"/>
      <c r="N19" s="66"/>
      <c r="O19" s="66"/>
    </row>
    <row r="20" spans="1:15" ht="15" hidden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5"/>
      <c r="N20" s="15"/>
      <c r="O20" s="15"/>
    </row>
    <row r="21" spans="1:15" ht="15" hidden="1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5"/>
      <c r="N21" s="65"/>
      <c r="O21" s="65"/>
    </row>
    <row r="22" spans="1:15" ht="15" hidden="1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67"/>
      <c r="N22" s="67"/>
      <c r="O22" s="67"/>
    </row>
    <row r="23" spans="1:15" ht="15" hidden="1">
      <c r="A23" s="1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67"/>
      <c r="N23" s="67"/>
      <c r="O23" s="67"/>
    </row>
    <row r="24" spans="1:15" ht="15" hidden="1">
      <c r="A24" s="10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66"/>
      <c r="N24" s="66"/>
      <c r="O24" s="66"/>
    </row>
    <row r="25" spans="1:15" ht="15" hidden="1">
      <c r="A25" s="10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  <c r="N25" s="15"/>
      <c r="O25" s="15"/>
    </row>
    <row r="26" spans="1:15" ht="15" hidden="1">
      <c r="A26" s="1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5"/>
      <c r="N26" s="65"/>
      <c r="O26" s="65"/>
    </row>
    <row r="27" spans="1:15" ht="15" hidden="1">
      <c r="A27" s="1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67"/>
      <c r="N27" s="67"/>
      <c r="O27" s="67"/>
    </row>
    <row r="28" spans="1:15" ht="15" hidden="1">
      <c r="A28" s="1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67"/>
      <c r="N28" s="67"/>
      <c r="O28" s="67"/>
    </row>
    <row r="29" spans="1:15" ht="15" hidden="1">
      <c r="A29" s="10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66"/>
      <c r="N29" s="66"/>
      <c r="O29" s="66"/>
    </row>
    <row r="30" spans="1:15" ht="15" hidden="1">
      <c r="A30" s="10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5"/>
      <c r="N30" s="15"/>
      <c r="O30" s="15"/>
    </row>
    <row r="31" spans="1:15" ht="15" hidden="1">
      <c r="A31" s="10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5"/>
      <c r="N31" s="65"/>
      <c r="O31" s="65"/>
    </row>
    <row r="32" spans="1:15" ht="15" hidden="1">
      <c r="A32" s="1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67"/>
      <c r="N32" s="67"/>
      <c r="O32" s="67"/>
    </row>
    <row r="33" spans="1:15" ht="15" hidden="1">
      <c r="A33" s="10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67"/>
      <c r="N33" s="67"/>
      <c r="O33" s="67"/>
    </row>
    <row r="34" spans="1:15" ht="15" hidden="1">
      <c r="A34" s="10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66"/>
      <c r="N34" s="66"/>
      <c r="O34" s="66"/>
    </row>
    <row r="35" spans="1:15" ht="15" hidden="1">
      <c r="A35" s="10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5"/>
      <c r="N35" s="15"/>
      <c r="O35" s="15"/>
    </row>
    <row r="36" spans="1:15" ht="15" hidden="1">
      <c r="A36" s="10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5"/>
      <c r="N36" s="65"/>
      <c r="O36" s="65"/>
    </row>
    <row r="37" spans="1:15" ht="15" hidden="1">
      <c r="A37" s="1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67"/>
      <c r="N37" s="67"/>
      <c r="O37" s="67"/>
    </row>
    <row r="38" spans="1:15" ht="15" hidden="1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67"/>
      <c r="N38" s="67"/>
      <c r="O38" s="67"/>
    </row>
    <row r="39" spans="1:15" ht="15" hidden="1">
      <c r="A39" s="1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66"/>
      <c r="N39" s="66"/>
      <c r="O39" s="66"/>
    </row>
    <row r="40" spans="1:15" s="8" customFormat="1" ht="16.5" customHeight="1" hidden="1">
      <c r="A40" s="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9"/>
      <c r="O40" s="19"/>
    </row>
    <row r="41" spans="1:15" s="1" customFormat="1" ht="15.75" customHeight="1">
      <c r="A41" s="75" t="s">
        <v>312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1:15" s="1" customFormat="1" ht="14.25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/>
      <c r="N42" s="24"/>
      <c r="O42" s="24"/>
    </row>
    <row r="43" spans="1:15" s="1" customFormat="1" ht="15.7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  <c r="N43" s="64" t="s">
        <v>266</v>
      </c>
      <c r="O43" s="64"/>
    </row>
    <row r="44" spans="1:15" s="1" customFormat="1" ht="29.25" customHeight="1">
      <c r="A44" s="68" t="s">
        <v>1</v>
      </c>
      <c r="B44" s="69" t="s">
        <v>0</v>
      </c>
      <c r="C44" s="70"/>
      <c r="D44" s="70"/>
      <c r="E44" s="70"/>
      <c r="F44" s="70"/>
      <c r="G44" s="70"/>
      <c r="H44" s="70"/>
      <c r="I44" s="70"/>
      <c r="J44" s="71" t="s">
        <v>123</v>
      </c>
      <c r="K44" s="73" t="s">
        <v>268</v>
      </c>
      <c r="L44" s="73" t="s">
        <v>270</v>
      </c>
      <c r="M44" s="72" t="s">
        <v>267</v>
      </c>
      <c r="N44" s="72" t="s">
        <v>303</v>
      </c>
      <c r="O44" s="72" t="s">
        <v>313</v>
      </c>
    </row>
    <row r="45" spans="1:15" s="1" customFormat="1" ht="144.75" customHeight="1">
      <c r="A45" s="68"/>
      <c r="B45" s="26" t="s">
        <v>2</v>
      </c>
      <c r="C45" s="26" t="s">
        <v>6</v>
      </c>
      <c r="D45" s="26" t="s">
        <v>7</v>
      </c>
      <c r="E45" s="26" t="s">
        <v>8</v>
      </c>
      <c r="F45" s="26" t="s">
        <v>9</v>
      </c>
      <c r="G45" s="26" t="s">
        <v>3</v>
      </c>
      <c r="H45" s="26" t="s">
        <v>4</v>
      </c>
      <c r="I45" s="26" t="s">
        <v>5</v>
      </c>
      <c r="J45" s="72"/>
      <c r="K45" s="74"/>
      <c r="L45" s="74"/>
      <c r="M45" s="72"/>
      <c r="N45" s="72"/>
      <c r="O45" s="72"/>
    </row>
    <row r="46" spans="1:15" s="3" customFormat="1" ht="13.5" customHeight="1">
      <c r="A46" s="27">
        <v>1</v>
      </c>
      <c r="B46" s="25">
        <v>2</v>
      </c>
      <c r="C46" s="25">
        <v>3</v>
      </c>
      <c r="D46" s="25">
        <v>4</v>
      </c>
      <c r="E46" s="25">
        <v>5</v>
      </c>
      <c r="F46" s="25">
        <v>6</v>
      </c>
      <c r="G46" s="25">
        <v>7</v>
      </c>
      <c r="H46" s="25">
        <v>8</v>
      </c>
      <c r="I46" s="25">
        <v>9</v>
      </c>
      <c r="J46" s="25">
        <v>10</v>
      </c>
      <c r="K46" s="25">
        <v>11</v>
      </c>
      <c r="L46" s="25">
        <v>12</v>
      </c>
      <c r="M46" s="25">
        <v>13</v>
      </c>
      <c r="N46" s="25">
        <v>14</v>
      </c>
      <c r="O46" s="25">
        <v>15</v>
      </c>
    </row>
    <row r="47" spans="1:17" ht="15" customHeight="1">
      <c r="A47" s="28" t="s">
        <v>15</v>
      </c>
      <c r="B47" s="29" t="s">
        <v>10</v>
      </c>
      <c r="C47" s="29" t="s">
        <v>15</v>
      </c>
      <c r="D47" s="29" t="s">
        <v>11</v>
      </c>
      <c r="E47" s="29" t="s">
        <v>11</v>
      </c>
      <c r="F47" s="29" t="s">
        <v>10</v>
      </c>
      <c r="G47" s="29" t="s">
        <v>11</v>
      </c>
      <c r="H47" s="29" t="s">
        <v>12</v>
      </c>
      <c r="I47" s="29" t="s">
        <v>10</v>
      </c>
      <c r="J47" s="30" t="s">
        <v>16</v>
      </c>
      <c r="K47" s="31">
        <v>120466400</v>
      </c>
      <c r="L47" s="30">
        <v>86986904.83</v>
      </c>
      <c r="M47" s="48">
        <f>M48+M56+M69+M72+M85+M91+M94+M103</f>
        <v>163647630</v>
      </c>
      <c r="N47" s="48">
        <f>N48+N56+N69+N72+N85+N91+N94+N103</f>
        <v>166321353.2</v>
      </c>
      <c r="O47" s="48">
        <f>O48+O56+O69+O72+O85+O91+O94+O103</f>
        <v>173005170</v>
      </c>
      <c r="P47" s="2"/>
      <c r="Q47" s="2"/>
    </row>
    <row r="48" spans="1:17" ht="15" customHeight="1">
      <c r="A48" s="28" t="s">
        <v>40</v>
      </c>
      <c r="B48" s="29" t="s">
        <v>10</v>
      </c>
      <c r="C48" s="29" t="s">
        <v>15</v>
      </c>
      <c r="D48" s="29" t="s">
        <v>20</v>
      </c>
      <c r="E48" s="29" t="s">
        <v>11</v>
      </c>
      <c r="F48" s="29" t="s">
        <v>10</v>
      </c>
      <c r="G48" s="29" t="s">
        <v>11</v>
      </c>
      <c r="H48" s="29" t="s">
        <v>12</v>
      </c>
      <c r="I48" s="29" t="s">
        <v>10</v>
      </c>
      <c r="J48" s="30" t="s">
        <v>77</v>
      </c>
      <c r="K48" s="31">
        <v>89909400</v>
      </c>
      <c r="L48" s="30">
        <v>61707498.48</v>
      </c>
      <c r="M48" s="48">
        <f>M49+M51</f>
        <v>126041520</v>
      </c>
      <c r="N48" s="48">
        <f>N49+N51</f>
        <v>128544203.2</v>
      </c>
      <c r="O48" s="48">
        <f>O49+O51</f>
        <v>134368520</v>
      </c>
      <c r="P48" s="2"/>
      <c r="Q48" s="2"/>
    </row>
    <row r="49" spans="1:17" ht="15" customHeight="1">
      <c r="A49" s="28" t="s">
        <v>50</v>
      </c>
      <c r="B49" s="29" t="s">
        <v>46</v>
      </c>
      <c r="C49" s="29" t="s">
        <v>15</v>
      </c>
      <c r="D49" s="29" t="s">
        <v>20</v>
      </c>
      <c r="E49" s="29" t="s">
        <v>20</v>
      </c>
      <c r="F49" s="29" t="s">
        <v>10</v>
      </c>
      <c r="G49" s="29" t="s">
        <v>11</v>
      </c>
      <c r="H49" s="29" t="s">
        <v>12</v>
      </c>
      <c r="I49" s="29" t="s">
        <v>21</v>
      </c>
      <c r="J49" s="30" t="s">
        <v>51</v>
      </c>
      <c r="K49" s="31">
        <v>989000</v>
      </c>
      <c r="L49" s="30">
        <v>489030.76</v>
      </c>
      <c r="M49" s="48">
        <f>M50</f>
        <v>660000</v>
      </c>
      <c r="N49" s="48">
        <f>N50</f>
        <v>670000</v>
      </c>
      <c r="O49" s="48">
        <f>O50</f>
        <v>680000</v>
      </c>
      <c r="P49" s="2"/>
      <c r="Q49" s="2"/>
    </row>
    <row r="50" spans="1:19" ht="47.25">
      <c r="A50" s="28" t="s">
        <v>52</v>
      </c>
      <c r="B50" s="32" t="s">
        <v>46</v>
      </c>
      <c r="C50" s="32" t="s">
        <v>15</v>
      </c>
      <c r="D50" s="32" t="s">
        <v>20</v>
      </c>
      <c r="E50" s="32" t="s">
        <v>20</v>
      </c>
      <c r="F50" s="32" t="s">
        <v>44</v>
      </c>
      <c r="G50" s="32" t="s">
        <v>22</v>
      </c>
      <c r="H50" s="32" t="s">
        <v>12</v>
      </c>
      <c r="I50" s="32" t="s">
        <v>21</v>
      </c>
      <c r="J50" s="33" t="s">
        <v>124</v>
      </c>
      <c r="K50" s="34">
        <v>989000</v>
      </c>
      <c r="L50" s="33">
        <v>489030.76</v>
      </c>
      <c r="M50" s="49">
        <v>660000</v>
      </c>
      <c r="N50" s="49">
        <v>670000</v>
      </c>
      <c r="O50" s="49">
        <v>680000</v>
      </c>
      <c r="P50" s="2"/>
      <c r="Q50" s="2"/>
      <c r="R50" s="2"/>
      <c r="S50" s="2"/>
    </row>
    <row r="51" spans="1:17" ht="15" customHeight="1">
      <c r="A51" s="28" t="s">
        <v>53</v>
      </c>
      <c r="B51" s="29" t="s">
        <v>46</v>
      </c>
      <c r="C51" s="29" t="s">
        <v>15</v>
      </c>
      <c r="D51" s="29" t="s">
        <v>20</v>
      </c>
      <c r="E51" s="29" t="s">
        <v>22</v>
      </c>
      <c r="F51" s="29" t="s">
        <v>10</v>
      </c>
      <c r="G51" s="29" t="s">
        <v>20</v>
      </c>
      <c r="H51" s="29" t="s">
        <v>12</v>
      </c>
      <c r="I51" s="29" t="s">
        <v>21</v>
      </c>
      <c r="J51" s="30" t="s">
        <v>55</v>
      </c>
      <c r="K51" s="31">
        <v>88920400</v>
      </c>
      <c r="L51" s="30">
        <v>61218467.72</v>
      </c>
      <c r="M51" s="48">
        <f>M54+M52+M53+M55</f>
        <v>125381520</v>
      </c>
      <c r="N51" s="48">
        <f>N54+N52+N53+N55</f>
        <v>127874203.2</v>
      </c>
      <c r="O51" s="48">
        <f>O54+O52+O53+O55</f>
        <v>133688520</v>
      </c>
      <c r="P51" s="2"/>
      <c r="Q51" s="2"/>
    </row>
    <row r="52" spans="1:17" ht="63">
      <c r="A52" s="28" t="s">
        <v>54</v>
      </c>
      <c r="B52" s="32" t="s">
        <v>46</v>
      </c>
      <c r="C52" s="32" t="s">
        <v>15</v>
      </c>
      <c r="D52" s="32" t="s">
        <v>20</v>
      </c>
      <c r="E52" s="32" t="s">
        <v>22</v>
      </c>
      <c r="F52" s="32" t="s">
        <v>78</v>
      </c>
      <c r="G52" s="32" t="s">
        <v>20</v>
      </c>
      <c r="H52" s="32" t="s">
        <v>12</v>
      </c>
      <c r="I52" s="32" t="s">
        <v>21</v>
      </c>
      <c r="J52" s="33" t="s">
        <v>115</v>
      </c>
      <c r="K52" s="34">
        <v>88450400</v>
      </c>
      <c r="L52" s="33">
        <v>60875031.23</v>
      </c>
      <c r="M52" s="50">
        <f>120019500+4340660</f>
        <v>124360160</v>
      </c>
      <c r="N52" s="50">
        <v>126847363.2</v>
      </c>
      <c r="O52" s="50">
        <v>132659000</v>
      </c>
      <c r="P52" s="2"/>
      <c r="Q52" s="2"/>
    </row>
    <row r="53" spans="1:17" ht="94.5">
      <c r="A53" s="35" t="s">
        <v>56</v>
      </c>
      <c r="B53" s="32" t="s">
        <v>46</v>
      </c>
      <c r="C53" s="32" t="s">
        <v>15</v>
      </c>
      <c r="D53" s="32" t="s">
        <v>20</v>
      </c>
      <c r="E53" s="32" t="s">
        <v>22</v>
      </c>
      <c r="F53" s="32" t="s">
        <v>25</v>
      </c>
      <c r="G53" s="32" t="s">
        <v>20</v>
      </c>
      <c r="H53" s="32" t="s">
        <v>12</v>
      </c>
      <c r="I53" s="32" t="s">
        <v>21</v>
      </c>
      <c r="J53" s="33" t="s">
        <v>79</v>
      </c>
      <c r="K53" s="34">
        <v>65000</v>
      </c>
      <c r="L53" s="33">
        <v>66829.99</v>
      </c>
      <c r="M53" s="51">
        <v>82440</v>
      </c>
      <c r="N53" s="51">
        <v>84040</v>
      </c>
      <c r="O53" s="51">
        <v>84840</v>
      </c>
      <c r="P53" s="2"/>
      <c r="Q53" s="2"/>
    </row>
    <row r="54" spans="1:17" ht="31.5">
      <c r="A54" s="35" t="s">
        <v>13</v>
      </c>
      <c r="B54" s="32" t="s">
        <v>46</v>
      </c>
      <c r="C54" s="32" t="s">
        <v>15</v>
      </c>
      <c r="D54" s="32" t="s">
        <v>20</v>
      </c>
      <c r="E54" s="32" t="s">
        <v>22</v>
      </c>
      <c r="F54" s="32" t="s">
        <v>27</v>
      </c>
      <c r="G54" s="32" t="s">
        <v>20</v>
      </c>
      <c r="H54" s="32" t="s">
        <v>12</v>
      </c>
      <c r="I54" s="32" t="s">
        <v>21</v>
      </c>
      <c r="J54" s="33" t="s">
        <v>80</v>
      </c>
      <c r="K54" s="34">
        <v>350000</v>
      </c>
      <c r="L54" s="33">
        <v>217491.09</v>
      </c>
      <c r="M54" s="51">
        <v>858320</v>
      </c>
      <c r="N54" s="51">
        <v>860600</v>
      </c>
      <c r="O54" s="51">
        <v>860880</v>
      </c>
      <c r="P54" s="2"/>
      <c r="Q54" s="2"/>
    </row>
    <row r="55" spans="1:17" ht="47.25">
      <c r="A55" s="35"/>
      <c r="B55" s="32" t="s">
        <v>46</v>
      </c>
      <c r="C55" s="32" t="s">
        <v>15</v>
      </c>
      <c r="D55" s="32" t="s">
        <v>20</v>
      </c>
      <c r="E55" s="32" t="s">
        <v>22</v>
      </c>
      <c r="F55" s="32" t="s">
        <v>28</v>
      </c>
      <c r="G55" s="32" t="s">
        <v>20</v>
      </c>
      <c r="H55" s="32" t="s">
        <v>12</v>
      </c>
      <c r="I55" s="32" t="s">
        <v>21</v>
      </c>
      <c r="J55" s="33" t="s">
        <v>317</v>
      </c>
      <c r="K55" s="34"/>
      <c r="L55" s="33"/>
      <c r="M55" s="51">
        <v>80600</v>
      </c>
      <c r="N55" s="51">
        <v>82200</v>
      </c>
      <c r="O55" s="51">
        <v>83800</v>
      </c>
      <c r="P55" s="2"/>
      <c r="Q55" s="2"/>
    </row>
    <row r="56" spans="1:17" ht="15.75">
      <c r="A56" s="35" t="s">
        <v>305</v>
      </c>
      <c r="B56" s="29" t="s">
        <v>10</v>
      </c>
      <c r="C56" s="29" t="s">
        <v>15</v>
      </c>
      <c r="D56" s="29" t="s">
        <v>26</v>
      </c>
      <c r="E56" s="29" t="s">
        <v>11</v>
      </c>
      <c r="F56" s="29" t="s">
        <v>10</v>
      </c>
      <c r="G56" s="29" t="s">
        <v>11</v>
      </c>
      <c r="H56" s="29" t="s">
        <v>12</v>
      </c>
      <c r="I56" s="29" t="s">
        <v>10</v>
      </c>
      <c r="J56" s="30" t="s">
        <v>81</v>
      </c>
      <c r="K56" s="31">
        <v>18240600</v>
      </c>
      <c r="L56" s="30">
        <v>16027167.23</v>
      </c>
      <c r="M56" s="48">
        <f>M57+M63+M65+M67</f>
        <v>22493800</v>
      </c>
      <c r="N56" s="48">
        <f>N57+N63+N65+N67</f>
        <v>22943500</v>
      </c>
      <c r="O56" s="48">
        <f>O57+O63+O65+O67</f>
        <v>23403000</v>
      </c>
      <c r="P56" s="2"/>
      <c r="Q56" s="2"/>
    </row>
    <row r="57" spans="1:17" ht="31.5">
      <c r="A57" s="35" t="s">
        <v>139</v>
      </c>
      <c r="B57" s="32" t="s">
        <v>46</v>
      </c>
      <c r="C57" s="32" t="s">
        <v>15</v>
      </c>
      <c r="D57" s="32" t="s">
        <v>26</v>
      </c>
      <c r="E57" s="32" t="s">
        <v>20</v>
      </c>
      <c r="F57" s="32" t="s">
        <v>10</v>
      </c>
      <c r="G57" s="32" t="s">
        <v>11</v>
      </c>
      <c r="H57" s="32" t="s">
        <v>12</v>
      </c>
      <c r="I57" s="32" t="s">
        <v>21</v>
      </c>
      <c r="J57" s="33" t="s">
        <v>194</v>
      </c>
      <c r="K57" s="34">
        <v>12580300</v>
      </c>
      <c r="L57" s="33">
        <v>10767441.46</v>
      </c>
      <c r="M57" s="49">
        <f>M58+M60</f>
        <v>18564000</v>
      </c>
      <c r="N57" s="49">
        <f>N58+N60</f>
        <v>18935000</v>
      </c>
      <c r="O57" s="49">
        <f>O58+O60</f>
        <v>19314400</v>
      </c>
      <c r="P57" s="2"/>
      <c r="Q57" s="2"/>
    </row>
    <row r="58" spans="1:17" ht="31.5">
      <c r="A58" s="35" t="s">
        <v>17</v>
      </c>
      <c r="B58" s="32" t="s">
        <v>46</v>
      </c>
      <c r="C58" s="32" t="s">
        <v>15</v>
      </c>
      <c r="D58" s="32" t="s">
        <v>26</v>
      </c>
      <c r="E58" s="32" t="s">
        <v>20</v>
      </c>
      <c r="F58" s="32" t="s">
        <v>78</v>
      </c>
      <c r="G58" s="32" t="s">
        <v>20</v>
      </c>
      <c r="H58" s="32" t="s">
        <v>12</v>
      </c>
      <c r="I58" s="32" t="s">
        <v>21</v>
      </c>
      <c r="J58" s="33" t="s">
        <v>195</v>
      </c>
      <c r="K58" s="34">
        <v>8776100</v>
      </c>
      <c r="L58" s="33">
        <v>7604213.85</v>
      </c>
      <c r="M58" s="49">
        <f>M59</f>
        <v>14565600</v>
      </c>
      <c r="N58" s="49">
        <f>N59</f>
        <v>14856800</v>
      </c>
      <c r="O58" s="49">
        <f>O59</f>
        <v>15154300</v>
      </c>
      <c r="P58" s="2"/>
      <c r="Q58" s="2"/>
    </row>
    <row r="59" spans="1:17" ht="31.5">
      <c r="A59" s="35" t="s">
        <v>19</v>
      </c>
      <c r="B59" s="32" t="s">
        <v>46</v>
      </c>
      <c r="C59" s="32" t="s">
        <v>15</v>
      </c>
      <c r="D59" s="32" t="s">
        <v>26</v>
      </c>
      <c r="E59" s="32" t="s">
        <v>20</v>
      </c>
      <c r="F59" s="32" t="s">
        <v>196</v>
      </c>
      <c r="G59" s="32" t="s">
        <v>20</v>
      </c>
      <c r="H59" s="32" t="s">
        <v>12</v>
      </c>
      <c r="I59" s="32" t="s">
        <v>21</v>
      </c>
      <c r="J59" s="33" t="s">
        <v>195</v>
      </c>
      <c r="K59" s="34">
        <v>8750000</v>
      </c>
      <c r="L59" s="33">
        <v>7578195.4</v>
      </c>
      <c r="M59" s="49">
        <v>14565600</v>
      </c>
      <c r="N59" s="49">
        <v>14856800</v>
      </c>
      <c r="O59" s="49">
        <v>15154300</v>
      </c>
      <c r="P59" s="2"/>
      <c r="Q59" s="2"/>
    </row>
    <row r="60" spans="1:17" ht="51" customHeight="1">
      <c r="A60" s="35" t="s">
        <v>29</v>
      </c>
      <c r="B60" s="32" t="s">
        <v>46</v>
      </c>
      <c r="C60" s="32" t="s">
        <v>15</v>
      </c>
      <c r="D60" s="32" t="s">
        <v>26</v>
      </c>
      <c r="E60" s="32" t="s">
        <v>20</v>
      </c>
      <c r="F60" s="32" t="s">
        <v>25</v>
      </c>
      <c r="G60" s="32" t="s">
        <v>20</v>
      </c>
      <c r="H60" s="32" t="s">
        <v>12</v>
      </c>
      <c r="I60" s="32" t="s">
        <v>21</v>
      </c>
      <c r="J60" s="33" t="s">
        <v>197</v>
      </c>
      <c r="K60" s="34">
        <v>3800000</v>
      </c>
      <c r="L60" s="33">
        <v>3159369.68</v>
      </c>
      <c r="M60" s="49">
        <f>M61</f>
        <v>3998400</v>
      </c>
      <c r="N60" s="49">
        <f>N61</f>
        <v>4078200</v>
      </c>
      <c r="O60" s="49">
        <f>O61</f>
        <v>4160100</v>
      </c>
      <c r="P60" s="2"/>
      <c r="Q60" s="2"/>
    </row>
    <row r="61" spans="1:17" ht="60.75" customHeight="1">
      <c r="A61" s="35" t="s">
        <v>31</v>
      </c>
      <c r="B61" s="32" t="s">
        <v>46</v>
      </c>
      <c r="C61" s="32" t="s">
        <v>15</v>
      </c>
      <c r="D61" s="32" t="s">
        <v>26</v>
      </c>
      <c r="E61" s="32" t="s">
        <v>20</v>
      </c>
      <c r="F61" s="32" t="s">
        <v>198</v>
      </c>
      <c r="G61" s="32" t="s">
        <v>20</v>
      </c>
      <c r="H61" s="32" t="s">
        <v>12</v>
      </c>
      <c r="I61" s="32" t="s">
        <v>21</v>
      </c>
      <c r="J61" s="33" t="s">
        <v>199</v>
      </c>
      <c r="K61" s="34">
        <v>3800000</v>
      </c>
      <c r="L61" s="33">
        <v>3159369.68</v>
      </c>
      <c r="M61" s="49">
        <v>3998400</v>
      </c>
      <c r="N61" s="49">
        <v>4078200</v>
      </c>
      <c r="O61" s="49">
        <v>4160100</v>
      </c>
      <c r="P61" s="2"/>
      <c r="Q61" s="2"/>
    </row>
    <row r="62" spans="1:17" ht="0.75" customHeight="1" hidden="1">
      <c r="A62" s="61" t="s">
        <v>32</v>
      </c>
      <c r="B62" s="32" t="s">
        <v>46</v>
      </c>
      <c r="C62" s="32" t="s">
        <v>15</v>
      </c>
      <c r="D62" s="32" t="s">
        <v>26</v>
      </c>
      <c r="E62" s="32" t="s">
        <v>20</v>
      </c>
      <c r="F62" s="32" t="s">
        <v>88</v>
      </c>
      <c r="G62" s="32" t="s">
        <v>20</v>
      </c>
      <c r="H62" s="32" t="s">
        <v>12</v>
      </c>
      <c r="I62" s="32" t="s">
        <v>21</v>
      </c>
      <c r="J62" s="33" t="s">
        <v>301</v>
      </c>
      <c r="K62" s="34"/>
      <c r="L62" s="33"/>
      <c r="M62" s="49">
        <v>0</v>
      </c>
      <c r="N62" s="49">
        <v>0</v>
      </c>
      <c r="O62" s="49">
        <v>0</v>
      </c>
      <c r="P62" s="2"/>
      <c r="Q62" s="2"/>
    </row>
    <row r="63" spans="1:17" ht="15.75" hidden="1">
      <c r="A63" s="35" t="s">
        <v>34</v>
      </c>
      <c r="B63" s="32" t="s">
        <v>46</v>
      </c>
      <c r="C63" s="32" t="s">
        <v>15</v>
      </c>
      <c r="D63" s="32" t="s">
        <v>26</v>
      </c>
      <c r="E63" s="32" t="s">
        <v>22</v>
      </c>
      <c r="F63" s="32" t="s">
        <v>10</v>
      </c>
      <c r="G63" s="32" t="s">
        <v>22</v>
      </c>
      <c r="H63" s="32" t="s">
        <v>12</v>
      </c>
      <c r="I63" s="32" t="s">
        <v>21</v>
      </c>
      <c r="J63" s="33" t="s">
        <v>82</v>
      </c>
      <c r="K63" s="34">
        <v>2000000</v>
      </c>
      <c r="L63" s="33">
        <v>1870831.51</v>
      </c>
      <c r="M63" s="49">
        <v>0</v>
      </c>
      <c r="N63" s="49">
        <f>N64</f>
        <v>0</v>
      </c>
      <c r="O63" s="49">
        <f>O64</f>
        <v>0</v>
      </c>
      <c r="P63" s="2"/>
      <c r="Q63" s="2"/>
    </row>
    <row r="64" spans="1:17" ht="15.75" hidden="1">
      <c r="A64" s="35" t="s">
        <v>306</v>
      </c>
      <c r="B64" s="32" t="s">
        <v>46</v>
      </c>
      <c r="C64" s="32" t="s">
        <v>15</v>
      </c>
      <c r="D64" s="32" t="s">
        <v>26</v>
      </c>
      <c r="E64" s="32" t="s">
        <v>22</v>
      </c>
      <c r="F64" s="32" t="s">
        <v>78</v>
      </c>
      <c r="G64" s="32" t="s">
        <v>22</v>
      </c>
      <c r="H64" s="32" t="s">
        <v>151</v>
      </c>
      <c r="I64" s="32" t="s">
        <v>21</v>
      </c>
      <c r="J64" s="33" t="s">
        <v>82</v>
      </c>
      <c r="K64" s="34">
        <v>2000000</v>
      </c>
      <c r="L64" s="33">
        <v>1881449.88</v>
      </c>
      <c r="M64" s="49">
        <v>0</v>
      </c>
      <c r="N64" s="49">
        <v>0</v>
      </c>
      <c r="O64" s="49">
        <v>0</v>
      </c>
      <c r="P64" s="2"/>
      <c r="Q64" s="2"/>
    </row>
    <row r="65" spans="1:17" ht="14.25" customHeight="1">
      <c r="A65" s="35" t="s">
        <v>32</v>
      </c>
      <c r="B65" s="32" t="s">
        <v>46</v>
      </c>
      <c r="C65" s="32" t="s">
        <v>15</v>
      </c>
      <c r="D65" s="32" t="s">
        <v>26</v>
      </c>
      <c r="E65" s="32" t="s">
        <v>18</v>
      </c>
      <c r="F65" s="32" t="s">
        <v>10</v>
      </c>
      <c r="G65" s="32" t="s">
        <v>20</v>
      </c>
      <c r="H65" s="32" t="s">
        <v>12</v>
      </c>
      <c r="I65" s="32" t="s">
        <v>21</v>
      </c>
      <c r="J65" s="33" t="s">
        <v>63</v>
      </c>
      <c r="K65" s="34">
        <v>660300</v>
      </c>
      <c r="L65" s="33">
        <v>660280.26</v>
      </c>
      <c r="M65" s="49">
        <f>M66</f>
        <v>429800</v>
      </c>
      <c r="N65" s="49">
        <f>N66</f>
        <v>438500</v>
      </c>
      <c r="O65" s="49">
        <f>O66</f>
        <v>447200</v>
      </c>
      <c r="P65" s="2"/>
      <c r="Q65" s="2"/>
    </row>
    <row r="66" spans="1:17" ht="14.25" customHeight="1">
      <c r="A66" s="35" t="s">
        <v>34</v>
      </c>
      <c r="B66" s="32" t="s">
        <v>46</v>
      </c>
      <c r="C66" s="32" t="s">
        <v>15</v>
      </c>
      <c r="D66" s="32" t="s">
        <v>26</v>
      </c>
      <c r="E66" s="32" t="s">
        <v>18</v>
      </c>
      <c r="F66" s="32" t="s">
        <v>78</v>
      </c>
      <c r="G66" s="32" t="s">
        <v>20</v>
      </c>
      <c r="H66" s="32" t="s">
        <v>12</v>
      </c>
      <c r="I66" s="32" t="s">
        <v>21</v>
      </c>
      <c r="J66" s="33" t="s">
        <v>63</v>
      </c>
      <c r="K66" s="34">
        <v>660300</v>
      </c>
      <c r="L66" s="33">
        <v>660280.26</v>
      </c>
      <c r="M66" s="49">
        <v>429800</v>
      </c>
      <c r="N66" s="49">
        <v>438500</v>
      </c>
      <c r="O66" s="49">
        <v>447200</v>
      </c>
      <c r="P66" s="2"/>
      <c r="Q66" s="2"/>
    </row>
    <row r="67" spans="1:17" ht="33" customHeight="1">
      <c r="A67" s="35" t="s">
        <v>306</v>
      </c>
      <c r="B67" s="32" t="s">
        <v>46</v>
      </c>
      <c r="C67" s="32" t="s">
        <v>15</v>
      </c>
      <c r="D67" s="32" t="s">
        <v>26</v>
      </c>
      <c r="E67" s="32" t="s">
        <v>222</v>
      </c>
      <c r="F67" s="32" t="s">
        <v>10</v>
      </c>
      <c r="G67" s="32" t="s">
        <v>22</v>
      </c>
      <c r="H67" s="32" t="s">
        <v>12</v>
      </c>
      <c r="I67" s="32" t="s">
        <v>21</v>
      </c>
      <c r="J67" s="33" t="s">
        <v>223</v>
      </c>
      <c r="K67" s="34">
        <v>3000000</v>
      </c>
      <c r="L67" s="33">
        <v>2728614</v>
      </c>
      <c r="M67" s="49">
        <f>M68</f>
        <v>3500000</v>
      </c>
      <c r="N67" s="49">
        <f>N68</f>
        <v>3570000</v>
      </c>
      <c r="O67" s="49">
        <f>O68</f>
        <v>3641400</v>
      </c>
      <c r="P67" s="2"/>
      <c r="Q67" s="2"/>
    </row>
    <row r="68" spans="1:17" ht="34.5" customHeight="1">
      <c r="A68" s="35" t="s">
        <v>307</v>
      </c>
      <c r="B68" s="32" t="s">
        <v>46</v>
      </c>
      <c r="C68" s="32" t="s">
        <v>15</v>
      </c>
      <c r="D68" s="32" t="s">
        <v>26</v>
      </c>
      <c r="E68" s="32" t="s">
        <v>222</v>
      </c>
      <c r="F68" s="32" t="s">
        <v>25</v>
      </c>
      <c r="G68" s="32" t="s">
        <v>22</v>
      </c>
      <c r="H68" s="32" t="s">
        <v>12</v>
      </c>
      <c r="I68" s="32" t="s">
        <v>21</v>
      </c>
      <c r="J68" s="33" t="s">
        <v>271</v>
      </c>
      <c r="K68" s="34">
        <v>3000000</v>
      </c>
      <c r="L68" s="33">
        <v>2728614</v>
      </c>
      <c r="M68" s="49">
        <v>3500000</v>
      </c>
      <c r="N68" s="49">
        <v>3570000</v>
      </c>
      <c r="O68" s="49">
        <v>3641400</v>
      </c>
      <c r="P68" s="2"/>
      <c r="Q68" s="2"/>
    </row>
    <row r="69" spans="1:15" ht="15.75">
      <c r="A69" s="35" t="s">
        <v>49</v>
      </c>
      <c r="B69" s="29" t="s">
        <v>10</v>
      </c>
      <c r="C69" s="29" t="s">
        <v>15</v>
      </c>
      <c r="D69" s="29" t="s">
        <v>23</v>
      </c>
      <c r="E69" s="29" t="s">
        <v>11</v>
      </c>
      <c r="F69" s="29" t="s">
        <v>10</v>
      </c>
      <c r="G69" s="29" t="s">
        <v>11</v>
      </c>
      <c r="H69" s="29" t="s">
        <v>12</v>
      </c>
      <c r="I69" s="29" t="s">
        <v>10</v>
      </c>
      <c r="J69" s="30" t="s">
        <v>83</v>
      </c>
      <c r="K69" s="31">
        <v>3000000</v>
      </c>
      <c r="L69" s="30">
        <v>2409152.13</v>
      </c>
      <c r="M69" s="48">
        <f aca="true" t="shared" si="0" ref="M69:O70">M70</f>
        <v>3500000</v>
      </c>
      <c r="N69" s="48">
        <f t="shared" si="0"/>
        <v>3800000</v>
      </c>
      <c r="O69" s="48">
        <f t="shared" si="0"/>
        <v>4200000</v>
      </c>
    </row>
    <row r="70" spans="1:15" ht="28.5" customHeight="1">
      <c r="A70" s="35" t="s">
        <v>58</v>
      </c>
      <c r="B70" s="32" t="s">
        <v>10</v>
      </c>
      <c r="C70" s="32" t="s">
        <v>15</v>
      </c>
      <c r="D70" s="32" t="s">
        <v>23</v>
      </c>
      <c r="E70" s="32" t="s">
        <v>18</v>
      </c>
      <c r="F70" s="32" t="s">
        <v>10</v>
      </c>
      <c r="G70" s="32" t="s">
        <v>20</v>
      </c>
      <c r="H70" s="32" t="s">
        <v>12</v>
      </c>
      <c r="I70" s="32" t="s">
        <v>21</v>
      </c>
      <c r="J70" s="33" t="s">
        <v>84</v>
      </c>
      <c r="K70" s="34">
        <v>3000000</v>
      </c>
      <c r="L70" s="33">
        <v>2409152.13</v>
      </c>
      <c r="M70" s="49">
        <f>M71</f>
        <v>3500000</v>
      </c>
      <c r="N70" s="49">
        <f t="shared" si="0"/>
        <v>3800000</v>
      </c>
      <c r="O70" s="49">
        <f t="shared" si="0"/>
        <v>4200000</v>
      </c>
    </row>
    <row r="71" spans="1:15" ht="47.25">
      <c r="A71" s="35" t="s">
        <v>35</v>
      </c>
      <c r="B71" s="32" t="s">
        <v>46</v>
      </c>
      <c r="C71" s="32" t="s">
        <v>15</v>
      </c>
      <c r="D71" s="32" t="s">
        <v>23</v>
      </c>
      <c r="E71" s="32" t="s">
        <v>18</v>
      </c>
      <c r="F71" s="32" t="s">
        <v>78</v>
      </c>
      <c r="G71" s="32" t="s">
        <v>20</v>
      </c>
      <c r="H71" s="32" t="s">
        <v>12</v>
      </c>
      <c r="I71" s="32" t="s">
        <v>21</v>
      </c>
      <c r="J71" s="33" t="s">
        <v>85</v>
      </c>
      <c r="K71" s="34">
        <v>3000000</v>
      </c>
      <c r="L71" s="33">
        <v>2409152.13</v>
      </c>
      <c r="M71" s="49">
        <v>3500000</v>
      </c>
      <c r="N71" s="49">
        <v>3800000</v>
      </c>
      <c r="O71" s="49">
        <v>4200000</v>
      </c>
    </row>
    <row r="72" spans="1:15" ht="31.5">
      <c r="A72" s="35" t="s">
        <v>59</v>
      </c>
      <c r="B72" s="29" t="s">
        <v>10</v>
      </c>
      <c r="C72" s="29" t="s">
        <v>15</v>
      </c>
      <c r="D72" s="29" t="s">
        <v>17</v>
      </c>
      <c r="E72" s="29" t="s">
        <v>11</v>
      </c>
      <c r="F72" s="29" t="s">
        <v>10</v>
      </c>
      <c r="G72" s="29" t="s">
        <v>11</v>
      </c>
      <c r="H72" s="29" t="s">
        <v>12</v>
      </c>
      <c r="I72" s="29" t="s">
        <v>10</v>
      </c>
      <c r="J72" s="30" t="s">
        <v>86</v>
      </c>
      <c r="K72" s="31">
        <v>4975600</v>
      </c>
      <c r="L72" s="30">
        <v>4302681.2</v>
      </c>
      <c r="M72" s="48">
        <f>M73+M82</f>
        <v>8331110</v>
      </c>
      <c r="N72" s="48">
        <f>N73+N82</f>
        <v>7798150</v>
      </c>
      <c r="O72" s="48">
        <f>O73+O82</f>
        <v>7798150</v>
      </c>
    </row>
    <row r="73" spans="1:15" ht="78.75">
      <c r="A73" s="35" t="s">
        <v>60</v>
      </c>
      <c r="B73" s="32" t="s">
        <v>10</v>
      </c>
      <c r="C73" s="32" t="s">
        <v>15</v>
      </c>
      <c r="D73" s="32" t="s">
        <v>17</v>
      </c>
      <c r="E73" s="32" t="s">
        <v>26</v>
      </c>
      <c r="F73" s="32" t="s">
        <v>10</v>
      </c>
      <c r="G73" s="32" t="s">
        <v>11</v>
      </c>
      <c r="H73" s="32" t="s">
        <v>12</v>
      </c>
      <c r="I73" s="32" t="s">
        <v>24</v>
      </c>
      <c r="J73" s="33" t="s">
        <v>89</v>
      </c>
      <c r="K73" s="34">
        <v>4475600</v>
      </c>
      <c r="L73" s="33">
        <v>3821201.23</v>
      </c>
      <c r="M73" s="49">
        <f>M74+M77+M79+M81</f>
        <v>7531110</v>
      </c>
      <c r="N73" s="49">
        <f>N74+N77+N79+N81</f>
        <v>6998150</v>
      </c>
      <c r="O73" s="49">
        <f>O74+O77+O79+O81</f>
        <v>6998150</v>
      </c>
    </row>
    <row r="74" spans="1:15" ht="63">
      <c r="A74" s="35" t="s">
        <v>140</v>
      </c>
      <c r="B74" s="32" t="s">
        <v>10</v>
      </c>
      <c r="C74" s="32" t="s">
        <v>15</v>
      </c>
      <c r="D74" s="32" t="s">
        <v>17</v>
      </c>
      <c r="E74" s="32" t="s">
        <v>26</v>
      </c>
      <c r="F74" s="32" t="s">
        <v>78</v>
      </c>
      <c r="G74" s="32" t="s">
        <v>11</v>
      </c>
      <c r="H74" s="32" t="s">
        <v>12</v>
      </c>
      <c r="I74" s="32" t="s">
        <v>24</v>
      </c>
      <c r="J74" s="33" t="s">
        <v>251</v>
      </c>
      <c r="K74" s="34">
        <v>2955500</v>
      </c>
      <c r="L74" s="33">
        <v>2629056.59</v>
      </c>
      <c r="M74" s="49">
        <f>M75+M76</f>
        <v>3771390</v>
      </c>
      <c r="N74" s="49">
        <f>N75+N76</f>
        <v>3238430</v>
      </c>
      <c r="O74" s="49">
        <f>O75+O76</f>
        <v>3238430</v>
      </c>
    </row>
    <row r="75" spans="1:15" ht="81" customHeight="1">
      <c r="A75" s="35" t="s">
        <v>47</v>
      </c>
      <c r="B75" s="32" t="s">
        <v>90</v>
      </c>
      <c r="C75" s="32" t="s">
        <v>15</v>
      </c>
      <c r="D75" s="32" t="s">
        <v>17</v>
      </c>
      <c r="E75" s="32" t="s">
        <v>26</v>
      </c>
      <c r="F75" s="32" t="s">
        <v>45</v>
      </c>
      <c r="G75" s="32" t="s">
        <v>26</v>
      </c>
      <c r="H75" s="32" t="s">
        <v>12</v>
      </c>
      <c r="I75" s="32" t="s">
        <v>24</v>
      </c>
      <c r="J75" s="33" t="s">
        <v>152</v>
      </c>
      <c r="K75" s="34">
        <v>2047200</v>
      </c>
      <c r="L75" s="33">
        <v>1657099.05</v>
      </c>
      <c r="M75" s="49">
        <v>1442390</v>
      </c>
      <c r="N75" s="49">
        <v>1440040</v>
      </c>
      <c r="O75" s="49">
        <v>1440040</v>
      </c>
    </row>
    <row r="76" spans="1:15" ht="78.75">
      <c r="A76" s="35" t="s">
        <v>141</v>
      </c>
      <c r="B76" s="32" t="s">
        <v>294</v>
      </c>
      <c r="C76" s="32" t="s">
        <v>15</v>
      </c>
      <c r="D76" s="32" t="s">
        <v>17</v>
      </c>
      <c r="E76" s="32" t="s">
        <v>26</v>
      </c>
      <c r="F76" s="32" t="s">
        <v>45</v>
      </c>
      <c r="G76" s="32" t="s">
        <v>29</v>
      </c>
      <c r="H76" s="32" t="s">
        <v>12</v>
      </c>
      <c r="I76" s="32" t="s">
        <v>24</v>
      </c>
      <c r="J76" s="33" t="s">
        <v>117</v>
      </c>
      <c r="K76" s="34">
        <v>908300</v>
      </c>
      <c r="L76" s="33">
        <v>971957.54</v>
      </c>
      <c r="M76" s="49">
        <v>2329000</v>
      </c>
      <c r="N76" s="49">
        <v>1798390</v>
      </c>
      <c r="O76" s="49">
        <v>1798390</v>
      </c>
    </row>
    <row r="77" spans="1:15" ht="78.75">
      <c r="A77" s="35" t="s">
        <v>142</v>
      </c>
      <c r="B77" s="32" t="s">
        <v>10</v>
      </c>
      <c r="C77" s="32" t="s">
        <v>15</v>
      </c>
      <c r="D77" s="32" t="s">
        <v>17</v>
      </c>
      <c r="E77" s="32" t="s">
        <v>26</v>
      </c>
      <c r="F77" s="32" t="s">
        <v>25</v>
      </c>
      <c r="G77" s="32" t="s">
        <v>11</v>
      </c>
      <c r="H77" s="32" t="s">
        <v>12</v>
      </c>
      <c r="I77" s="32" t="s">
        <v>24</v>
      </c>
      <c r="J77" s="33" t="s">
        <v>252</v>
      </c>
      <c r="K77" s="34">
        <v>1400000</v>
      </c>
      <c r="L77" s="33">
        <v>1103360.02</v>
      </c>
      <c r="M77" s="49">
        <f>M78</f>
        <v>3527960</v>
      </c>
      <c r="N77" s="49">
        <f>N78</f>
        <v>3527960</v>
      </c>
      <c r="O77" s="49">
        <f>O78</f>
        <v>3527960</v>
      </c>
    </row>
    <row r="78" spans="1:15" ht="63">
      <c r="A78" s="35" t="s">
        <v>61</v>
      </c>
      <c r="B78" s="32" t="s">
        <v>90</v>
      </c>
      <c r="C78" s="32" t="s">
        <v>15</v>
      </c>
      <c r="D78" s="32" t="s">
        <v>17</v>
      </c>
      <c r="E78" s="32" t="s">
        <v>26</v>
      </c>
      <c r="F78" s="32" t="s">
        <v>114</v>
      </c>
      <c r="G78" s="32" t="s">
        <v>26</v>
      </c>
      <c r="H78" s="32" t="s">
        <v>12</v>
      </c>
      <c r="I78" s="32" t="s">
        <v>24</v>
      </c>
      <c r="J78" s="33" t="s">
        <v>125</v>
      </c>
      <c r="K78" s="34">
        <v>1400000</v>
      </c>
      <c r="L78" s="33">
        <v>1103360.02</v>
      </c>
      <c r="M78" s="49">
        <v>3527960</v>
      </c>
      <c r="N78" s="49">
        <v>3527960</v>
      </c>
      <c r="O78" s="49">
        <v>3527960</v>
      </c>
    </row>
    <row r="79" spans="1:15" ht="31.5">
      <c r="A79" s="35" t="s">
        <v>62</v>
      </c>
      <c r="B79" s="32" t="s">
        <v>90</v>
      </c>
      <c r="C79" s="32" t="s">
        <v>15</v>
      </c>
      <c r="D79" s="32" t="s">
        <v>17</v>
      </c>
      <c r="E79" s="32" t="s">
        <v>26</v>
      </c>
      <c r="F79" s="32" t="s">
        <v>119</v>
      </c>
      <c r="G79" s="32" t="s">
        <v>11</v>
      </c>
      <c r="H79" s="32" t="s">
        <v>12</v>
      </c>
      <c r="I79" s="32" t="s">
        <v>24</v>
      </c>
      <c r="J79" s="33" t="s">
        <v>120</v>
      </c>
      <c r="K79" s="34">
        <v>119300</v>
      </c>
      <c r="L79" s="33">
        <v>88784.62</v>
      </c>
      <c r="M79" s="49">
        <f>M80</f>
        <v>231000</v>
      </c>
      <c r="N79" s="49">
        <f>N80</f>
        <v>231000</v>
      </c>
      <c r="O79" s="49">
        <f>O80</f>
        <v>231000</v>
      </c>
    </row>
    <row r="80" spans="1:15" ht="33.75" customHeight="1">
      <c r="A80" s="35" t="s">
        <v>37</v>
      </c>
      <c r="B80" s="32" t="s">
        <v>90</v>
      </c>
      <c r="C80" s="32" t="s">
        <v>15</v>
      </c>
      <c r="D80" s="32" t="s">
        <v>17</v>
      </c>
      <c r="E80" s="32" t="s">
        <v>26</v>
      </c>
      <c r="F80" s="32" t="s">
        <v>121</v>
      </c>
      <c r="G80" s="32" t="s">
        <v>26</v>
      </c>
      <c r="H80" s="32" t="s">
        <v>12</v>
      </c>
      <c r="I80" s="32" t="s">
        <v>24</v>
      </c>
      <c r="J80" s="33" t="s">
        <v>122</v>
      </c>
      <c r="K80" s="34">
        <v>119300</v>
      </c>
      <c r="L80" s="33">
        <v>88784.62</v>
      </c>
      <c r="M80" s="49">
        <v>231000</v>
      </c>
      <c r="N80" s="49">
        <v>231000</v>
      </c>
      <c r="O80" s="49">
        <v>231000</v>
      </c>
    </row>
    <row r="81" spans="1:15" ht="33.75" customHeight="1">
      <c r="A81" s="35" t="s">
        <v>272</v>
      </c>
      <c r="B81" s="32" t="s">
        <v>90</v>
      </c>
      <c r="C81" s="32" t="s">
        <v>15</v>
      </c>
      <c r="D81" s="32" t="s">
        <v>17</v>
      </c>
      <c r="E81" s="32" t="s">
        <v>26</v>
      </c>
      <c r="F81" s="32" t="s">
        <v>295</v>
      </c>
      <c r="G81" s="32" t="s">
        <v>26</v>
      </c>
      <c r="H81" s="32" t="s">
        <v>12</v>
      </c>
      <c r="I81" s="32" t="s">
        <v>24</v>
      </c>
      <c r="J81" s="42" t="s">
        <v>296</v>
      </c>
      <c r="K81" s="34"/>
      <c r="L81" s="33"/>
      <c r="M81" s="49">
        <v>760</v>
      </c>
      <c r="N81" s="49">
        <v>760</v>
      </c>
      <c r="O81" s="49">
        <v>760</v>
      </c>
    </row>
    <row r="82" spans="1:15" ht="84" customHeight="1">
      <c r="A82" s="35" t="s">
        <v>38</v>
      </c>
      <c r="B82" s="32" t="s">
        <v>10</v>
      </c>
      <c r="C82" s="32" t="s">
        <v>15</v>
      </c>
      <c r="D82" s="32" t="s">
        <v>17</v>
      </c>
      <c r="E82" s="32" t="s">
        <v>253</v>
      </c>
      <c r="F82" s="32" t="s">
        <v>10</v>
      </c>
      <c r="G82" s="32" t="s">
        <v>11</v>
      </c>
      <c r="H82" s="32" t="s">
        <v>12</v>
      </c>
      <c r="I82" s="32" t="s">
        <v>24</v>
      </c>
      <c r="J82" s="33" t="s">
        <v>257</v>
      </c>
      <c r="K82" s="34">
        <v>500000</v>
      </c>
      <c r="L82" s="33">
        <v>481479.97</v>
      </c>
      <c r="M82" s="49">
        <f aca="true" t="shared" si="1" ref="M82:O83">M83</f>
        <v>800000</v>
      </c>
      <c r="N82" s="49">
        <f t="shared" si="1"/>
        <v>800000</v>
      </c>
      <c r="O82" s="49">
        <f t="shared" si="1"/>
        <v>800000</v>
      </c>
    </row>
    <row r="83" spans="1:15" ht="80.25" customHeight="1">
      <c r="A83" s="35" t="s">
        <v>39</v>
      </c>
      <c r="B83" s="32" t="s">
        <v>10</v>
      </c>
      <c r="C83" s="32" t="s">
        <v>15</v>
      </c>
      <c r="D83" s="32" t="s">
        <v>17</v>
      </c>
      <c r="E83" s="32" t="s">
        <v>253</v>
      </c>
      <c r="F83" s="32" t="s">
        <v>57</v>
      </c>
      <c r="G83" s="32" t="s">
        <v>11</v>
      </c>
      <c r="H83" s="32" t="s">
        <v>12</v>
      </c>
      <c r="I83" s="32" t="s">
        <v>24</v>
      </c>
      <c r="J83" s="33" t="s">
        <v>256</v>
      </c>
      <c r="K83" s="34">
        <v>500000</v>
      </c>
      <c r="L83" s="33">
        <v>481479.97</v>
      </c>
      <c r="M83" s="49">
        <f t="shared" si="1"/>
        <v>800000</v>
      </c>
      <c r="N83" s="49">
        <f t="shared" si="1"/>
        <v>800000</v>
      </c>
      <c r="O83" s="49">
        <f t="shared" si="1"/>
        <v>800000</v>
      </c>
    </row>
    <row r="84" spans="1:15" ht="81.75" customHeight="1">
      <c r="A84" s="35" t="s">
        <v>64</v>
      </c>
      <c r="B84" s="32" t="s">
        <v>90</v>
      </c>
      <c r="C84" s="32" t="s">
        <v>15</v>
      </c>
      <c r="D84" s="32" t="s">
        <v>17</v>
      </c>
      <c r="E84" s="32" t="s">
        <v>253</v>
      </c>
      <c r="F84" s="32" t="s">
        <v>254</v>
      </c>
      <c r="G84" s="32" t="s">
        <v>26</v>
      </c>
      <c r="H84" s="32" t="s">
        <v>12</v>
      </c>
      <c r="I84" s="32" t="s">
        <v>24</v>
      </c>
      <c r="J84" s="33" t="s">
        <v>255</v>
      </c>
      <c r="K84" s="34">
        <v>500000</v>
      </c>
      <c r="L84" s="33">
        <v>481479.97</v>
      </c>
      <c r="M84" s="49">
        <v>800000</v>
      </c>
      <c r="N84" s="49">
        <v>800000</v>
      </c>
      <c r="O84" s="49">
        <v>800000</v>
      </c>
    </row>
    <row r="85" spans="1:15" ht="15.75">
      <c r="A85" s="35" t="s">
        <v>65</v>
      </c>
      <c r="B85" s="29" t="s">
        <v>10</v>
      </c>
      <c r="C85" s="29" t="s">
        <v>15</v>
      </c>
      <c r="D85" s="29" t="s">
        <v>19</v>
      </c>
      <c r="E85" s="29" t="s">
        <v>11</v>
      </c>
      <c r="F85" s="29" t="s">
        <v>10</v>
      </c>
      <c r="G85" s="29" t="s">
        <v>11</v>
      </c>
      <c r="H85" s="29" t="s">
        <v>12</v>
      </c>
      <c r="I85" s="29" t="s">
        <v>10</v>
      </c>
      <c r="J85" s="30" t="s">
        <v>91</v>
      </c>
      <c r="K85" s="37">
        <v>1006000</v>
      </c>
      <c r="L85" s="30">
        <v>879610.71</v>
      </c>
      <c r="M85" s="56">
        <f>M86</f>
        <v>840800</v>
      </c>
      <c r="N85" s="56">
        <f>N86</f>
        <v>840800</v>
      </c>
      <c r="O85" s="56">
        <f>O86</f>
        <v>840800</v>
      </c>
    </row>
    <row r="86" spans="1:15" ht="14.25" customHeight="1">
      <c r="A86" s="35" t="s">
        <v>66</v>
      </c>
      <c r="B86" s="32" t="s">
        <v>74</v>
      </c>
      <c r="C86" s="32" t="s">
        <v>15</v>
      </c>
      <c r="D86" s="32" t="s">
        <v>19</v>
      </c>
      <c r="E86" s="32" t="s">
        <v>20</v>
      </c>
      <c r="F86" s="32" t="s">
        <v>10</v>
      </c>
      <c r="G86" s="32" t="s">
        <v>20</v>
      </c>
      <c r="H86" s="32" t="s">
        <v>12</v>
      </c>
      <c r="I86" s="32" t="s">
        <v>24</v>
      </c>
      <c r="J86" s="33" t="s">
        <v>73</v>
      </c>
      <c r="K86" s="38">
        <f>K87+K88+K89</f>
        <v>1006000</v>
      </c>
      <c r="L86" s="33">
        <v>879610.71</v>
      </c>
      <c r="M86" s="57">
        <f>M87+M88+M89</f>
        <v>840800</v>
      </c>
      <c r="N86" s="57">
        <f>N87+N88+N89</f>
        <v>840800</v>
      </c>
      <c r="O86" s="57">
        <f>O87+O88+O89</f>
        <v>840800</v>
      </c>
    </row>
    <row r="87" spans="1:15" ht="31.5">
      <c r="A87" s="35" t="s">
        <v>273</v>
      </c>
      <c r="B87" s="32" t="s">
        <v>74</v>
      </c>
      <c r="C87" s="32" t="s">
        <v>15</v>
      </c>
      <c r="D87" s="32" t="s">
        <v>19</v>
      </c>
      <c r="E87" s="32" t="s">
        <v>20</v>
      </c>
      <c r="F87" s="32" t="s">
        <v>78</v>
      </c>
      <c r="G87" s="32" t="s">
        <v>20</v>
      </c>
      <c r="H87" s="32" t="s">
        <v>12</v>
      </c>
      <c r="I87" s="32" t="s">
        <v>24</v>
      </c>
      <c r="J87" s="33" t="s">
        <v>92</v>
      </c>
      <c r="K87" s="36">
        <v>66000</v>
      </c>
      <c r="L87" s="33">
        <v>65810.38</v>
      </c>
      <c r="M87" s="49">
        <v>100000</v>
      </c>
      <c r="N87" s="49">
        <v>100000</v>
      </c>
      <c r="O87" s="49">
        <v>100000</v>
      </c>
    </row>
    <row r="88" spans="1:15" s="4" customFormat="1" ht="15.75">
      <c r="A88" s="35" t="s">
        <v>274</v>
      </c>
      <c r="B88" s="32" t="s">
        <v>74</v>
      </c>
      <c r="C88" s="32" t="s">
        <v>15</v>
      </c>
      <c r="D88" s="32" t="s">
        <v>19</v>
      </c>
      <c r="E88" s="32" t="s">
        <v>20</v>
      </c>
      <c r="F88" s="32" t="s">
        <v>27</v>
      </c>
      <c r="G88" s="32" t="s">
        <v>20</v>
      </c>
      <c r="H88" s="32" t="s">
        <v>12</v>
      </c>
      <c r="I88" s="32" t="s">
        <v>24</v>
      </c>
      <c r="J88" s="33" t="s">
        <v>93</v>
      </c>
      <c r="K88" s="36">
        <v>900000</v>
      </c>
      <c r="L88" s="33">
        <v>793599.12</v>
      </c>
      <c r="M88" s="49">
        <v>700800</v>
      </c>
      <c r="N88" s="49">
        <v>700800</v>
      </c>
      <c r="O88" s="49">
        <v>700800</v>
      </c>
    </row>
    <row r="89" spans="1:15" s="4" customFormat="1" ht="15.75">
      <c r="A89" s="35" t="s">
        <v>67</v>
      </c>
      <c r="B89" s="32" t="s">
        <v>74</v>
      </c>
      <c r="C89" s="32" t="s">
        <v>15</v>
      </c>
      <c r="D89" s="32" t="s">
        <v>19</v>
      </c>
      <c r="E89" s="32" t="s">
        <v>20</v>
      </c>
      <c r="F89" s="32" t="s">
        <v>57</v>
      </c>
      <c r="G89" s="32" t="s">
        <v>20</v>
      </c>
      <c r="H89" s="32" t="s">
        <v>12</v>
      </c>
      <c r="I89" s="32" t="s">
        <v>24</v>
      </c>
      <c r="J89" s="33" t="s">
        <v>94</v>
      </c>
      <c r="K89" s="36">
        <f>K90</f>
        <v>40000</v>
      </c>
      <c r="L89" s="33">
        <v>20201.21</v>
      </c>
      <c r="M89" s="49">
        <f>M90</f>
        <v>40000</v>
      </c>
      <c r="N89" s="49">
        <f>N90</f>
        <v>40000</v>
      </c>
      <c r="O89" s="49">
        <f>O90</f>
        <v>40000</v>
      </c>
    </row>
    <row r="90" spans="1:15" s="4" customFormat="1" ht="15.75">
      <c r="A90" s="35" t="s">
        <v>68</v>
      </c>
      <c r="B90" s="32" t="s">
        <v>74</v>
      </c>
      <c r="C90" s="32" t="s">
        <v>15</v>
      </c>
      <c r="D90" s="32" t="s">
        <v>19</v>
      </c>
      <c r="E90" s="32" t="s">
        <v>20</v>
      </c>
      <c r="F90" s="32" t="s">
        <v>147</v>
      </c>
      <c r="G90" s="32" t="s">
        <v>20</v>
      </c>
      <c r="H90" s="32" t="s">
        <v>12</v>
      </c>
      <c r="I90" s="32" t="s">
        <v>24</v>
      </c>
      <c r="J90" s="33" t="s">
        <v>148</v>
      </c>
      <c r="K90" s="36">
        <v>40000</v>
      </c>
      <c r="L90" s="33">
        <v>20201.21</v>
      </c>
      <c r="M90" s="49">
        <v>40000</v>
      </c>
      <c r="N90" s="49">
        <v>40000</v>
      </c>
      <c r="O90" s="49">
        <v>40000</v>
      </c>
    </row>
    <row r="91" spans="1:15" s="4" customFormat="1" ht="31.5">
      <c r="A91" s="35" t="s">
        <v>69</v>
      </c>
      <c r="B91" s="29" t="s">
        <v>10</v>
      </c>
      <c r="C91" s="29" t="s">
        <v>15</v>
      </c>
      <c r="D91" s="29" t="s">
        <v>29</v>
      </c>
      <c r="E91" s="29" t="s">
        <v>11</v>
      </c>
      <c r="F91" s="29" t="s">
        <v>10</v>
      </c>
      <c r="G91" s="29" t="s">
        <v>11</v>
      </c>
      <c r="H91" s="29" t="s">
        <v>12</v>
      </c>
      <c r="I91" s="29" t="s">
        <v>10</v>
      </c>
      <c r="J91" s="30" t="s">
        <v>95</v>
      </c>
      <c r="K91" s="31">
        <v>550000</v>
      </c>
      <c r="L91" s="30">
        <v>408624.87</v>
      </c>
      <c r="M91" s="48">
        <f aca="true" t="shared" si="2" ref="M91:O92">M92</f>
        <v>863700</v>
      </c>
      <c r="N91" s="48">
        <f t="shared" si="2"/>
        <v>863700</v>
      </c>
      <c r="O91" s="48">
        <f t="shared" si="2"/>
        <v>863700</v>
      </c>
    </row>
    <row r="92" spans="1:15" s="4" customFormat="1" ht="31.5">
      <c r="A92" s="35" t="s">
        <v>128</v>
      </c>
      <c r="B92" s="32" t="s">
        <v>96</v>
      </c>
      <c r="C92" s="32" t="s">
        <v>15</v>
      </c>
      <c r="D92" s="32" t="s">
        <v>29</v>
      </c>
      <c r="E92" s="32" t="s">
        <v>22</v>
      </c>
      <c r="F92" s="32" t="s">
        <v>30</v>
      </c>
      <c r="G92" s="32" t="s">
        <v>11</v>
      </c>
      <c r="H92" s="32" t="s">
        <v>12</v>
      </c>
      <c r="I92" s="32" t="s">
        <v>28</v>
      </c>
      <c r="J92" s="33" t="s">
        <v>269</v>
      </c>
      <c r="K92" s="34">
        <v>550000</v>
      </c>
      <c r="L92" s="33">
        <v>374442.02</v>
      </c>
      <c r="M92" s="49">
        <f t="shared" si="2"/>
        <v>863700</v>
      </c>
      <c r="N92" s="49">
        <f t="shared" si="2"/>
        <v>863700</v>
      </c>
      <c r="O92" s="49">
        <f t="shared" si="2"/>
        <v>863700</v>
      </c>
    </row>
    <row r="93" spans="1:15" ht="31.5">
      <c r="A93" s="35" t="s">
        <v>304</v>
      </c>
      <c r="B93" s="32" t="s">
        <v>96</v>
      </c>
      <c r="C93" s="32" t="s">
        <v>15</v>
      </c>
      <c r="D93" s="32" t="s">
        <v>29</v>
      </c>
      <c r="E93" s="32" t="s">
        <v>22</v>
      </c>
      <c r="F93" s="32" t="s">
        <v>97</v>
      </c>
      <c r="G93" s="32" t="s">
        <v>26</v>
      </c>
      <c r="H93" s="32" t="s">
        <v>12</v>
      </c>
      <c r="I93" s="32" t="s">
        <v>28</v>
      </c>
      <c r="J93" s="33" t="s">
        <v>98</v>
      </c>
      <c r="K93" s="34">
        <v>550000</v>
      </c>
      <c r="L93" s="33">
        <v>374442.02</v>
      </c>
      <c r="M93" s="49">
        <v>863700</v>
      </c>
      <c r="N93" s="49">
        <v>863700</v>
      </c>
      <c r="O93" s="49">
        <v>863700</v>
      </c>
    </row>
    <row r="94" spans="1:15" ht="15.75">
      <c r="A94" s="35" t="s">
        <v>70</v>
      </c>
      <c r="B94" s="29" t="s">
        <v>10</v>
      </c>
      <c r="C94" s="29" t="s">
        <v>15</v>
      </c>
      <c r="D94" s="29" t="s">
        <v>31</v>
      </c>
      <c r="E94" s="29" t="s">
        <v>11</v>
      </c>
      <c r="F94" s="29" t="s">
        <v>10</v>
      </c>
      <c r="G94" s="29" t="s">
        <v>11</v>
      </c>
      <c r="H94" s="29" t="s">
        <v>12</v>
      </c>
      <c r="I94" s="29" t="s">
        <v>10</v>
      </c>
      <c r="J94" s="30" t="s">
        <v>99</v>
      </c>
      <c r="K94" s="31">
        <v>498000</v>
      </c>
      <c r="L94" s="30">
        <v>202126</v>
      </c>
      <c r="M94" s="48">
        <f>M95+M97+M101</f>
        <v>276700</v>
      </c>
      <c r="N94" s="48">
        <f>N95+N97+N101</f>
        <v>231000</v>
      </c>
      <c r="O94" s="48">
        <f>O95+O97+O101</f>
        <v>231000</v>
      </c>
    </row>
    <row r="95" spans="1:15" ht="15.75">
      <c r="A95" s="35" t="s">
        <v>71</v>
      </c>
      <c r="B95" s="32" t="s">
        <v>90</v>
      </c>
      <c r="C95" s="32" t="s">
        <v>15</v>
      </c>
      <c r="D95" s="32" t="s">
        <v>31</v>
      </c>
      <c r="E95" s="32" t="s">
        <v>20</v>
      </c>
      <c r="F95" s="32" t="s">
        <v>10</v>
      </c>
      <c r="G95" s="32" t="s">
        <v>11</v>
      </c>
      <c r="H95" s="32" t="s">
        <v>12</v>
      </c>
      <c r="I95" s="32" t="s">
        <v>43</v>
      </c>
      <c r="J95" s="33" t="s">
        <v>100</v>
      </c>
      <c r="K95" s="34">
        <v>114500</v>
      </c>
      <c r="L95" s="33">
        <v>87953.44</v>
      </c>
      <c r="M95" s="49">
        <f>M96</f>
        <v>45700</v>
      </c>
      <c r="N95" s="49">
        <f>N96</f>
        <v>0</v>
      </c>
      <c r="O95" s="49">
        <f>O96</f>
        <v>0</v>
      </c>
    </row>
    <row r="96" spans="1:15" ht="31.5">
      <c r="A96" s="35" t="s">
        <v>129</v>
      </c>
      <c r="B96" s="32" t="s">
        <v>90</v>
      </c>
      <c r="C96" s="32" t="s">
        <v>15</v>
      </c>
      <c r="D96" s="32" t="s">
        <v>31</v>
      </c>
      <c r="E96" s="32" t="s">
        <v>20</v>
      </c>
      <c r="F96" s="32" t="s">
        <v>88</v>
      </c>
      <c r="G96" s="32" t="s">
        <v>26</v>
      </c>
      <c r="H96" s="32" t="s">
        <v>12</v>
      </c>
      <c r="I96" s="32" t="s">
        <v>43</v>
      </c>
      <c r="J96" s="33" t="s">
        <v>101</v>
      </c>
      <c r="K96" s="34">
        <v>114500</v>
      </c>
      <c r="L96" s="33">
        <v>87953.44</v>
      </c>
      <c r="M96" s="49">
        <v>45700</v>
      </c>
      <c r="N96" s="49">
        <v>0</v>
      </c>
      <c r="O96" s="49">
        <v>0</v>
      </c>
    </row>
    <row r="97" spans="1:15" ht="47.25">
      <c r="A97" s="35" t="s">
        <v>130</v>
      </c>
      <c r="B97" s="32" t="s">
        <v>10</v>
      </c>
      <c r="C97" s="32" t="s">
        <v>15</v>
      </c>
      <c r="D97" s="32" t="s">
        <v>31</v>
      </c>
      <c r="E97" s="32" t="s">
        <v>102</v>
      </c>
      <c r="F97" s="32" t="s">
        <v>10</v>
      </c>
      <c r="G97" s="32" t="s">
        <v>11</v>
      </c>
      <c r="H97" s="32" t="s">
        <v>12</v>
      </c>
      <c r="I97" s="32" t="s">
        <v>103</v>
      </c>
      <c r="J97" s="33" t="s">
        <v>104</v>
      </c>
      <c r="K97" s="34">
        <v>283500</v>
      </c>
      <c r="L97" s="33">
        <v>52839.56</v>
      </c>
      <c r="M97" s="49">
        <f>M98</f>
        <v>131000</v>
      </c>
      <c r="N97" s="49">
        <f>N98</f>
        <v>131000</v>
      </c>
      <c r="O97" s="49">
        <f>O98</f>
        <v>131000</v>
      </c>
    </row>
    <row r="98" spans="1:15" ht="31.5">
      <c r="A98" s="35" t="s">
        <v>131</v>
      </c>
      <c r="B98" s="32" t="s">
        <v>10</v>
      </c>
      <c r="C98" s="32" t="s">
        <v>15</v>
      </c>
      <c r="D98" s="32" t="s">
        <v>31</v>
      </c>
      <c r="E98" s="32" t="s">
        <v>102</v>
      </c>
      <c r="F98" s="32" t="s">
        <v>78</v>
      </c>
      <c r="G98" s="32" t="s">
        <v>11</v>
      </c>
      <c r="H98" s="32" t="s">
        <v>12</v>
      </c>
      <c r="I98" s="32" t="s">
        <v>103</v>
      </c>
      <c r="J98" s="33" t="s">
        <v>105</v>
      </c>
      <c r="K98" s="34">
        <v>283500</v>
      </c>
      <c r="L98" s="33">
        <v>52839.56</v>
      </c>
      <c r="M98" s="49">
        <f>M99+M100</f>
        <v>131000</v>
      </c>
      <c r="N98" s="49">
        <f>N99+N100</f>
        <v>131000</v>
      </c>
      <c r="O98" s="49">
        <f>O99+O100</f>
        <v>131000</v>
      </c>
    </row>
    <row r="99" spans="1:15" ht="47.25">
      <c r="A99" s="35" t="s">
        <v>275</v>
      </c>
      <c r="B99" s="32" t="s">
        <v>90</v>
      </c>
      <c r="C99" s="32" t="s">
        <v>15</v>
      </c>
      <c r="D99" s="32" t="s">
        <v>31</v>
      </c>
      <c r="E99" s="32" t="s">
        <v>102</v>
      </c>
      <c r="F99" s="32" t="s">
        <v>45</v>
      </c>
      <c r="G99" s="32" t="s">
        <v>26</v>
      </c>
      <c r="H99" s="32" t="s">
        <v>12</v>
      </c>
      <c r="I99" s="32" t="s">
        <v>103</v>
      </c>
      <c r="J99" s="33" t="s">
        <v>135</v>
      </c>
      <c r="K99" s="34">
        <v>83500</v>
      </c>
      <c r="L99" s="33">
        <v>30784.36</v>
      </c>
      <c r="M99" s="49">
        <v>81000</v>
      </c>
      <c r="N99" s="49">
        <v>81000</v>
      </c>
      <c r="O99" s="49">
        <v>81000</v>
      </c>
    </row>
    <row r="100" spans="1:15" ht="47.25">
      <c r="A100" s="35" t="s">
        <v>14</v>
      </c>
      <c r="B100" s="32" t="s">
        <v>294</v>
      </c>
      <c r="C100" s="32" t="s">
        <v>15</v>
      </c>
      <c r="D100" s="32" t="s">
        <v>31</v>
      </c>
      <c r="E100" s="32" t="s">
        <v>102</v>
      </c>
      <c r="F100" s="32" t="s">
        <v>45</v>
      </c>
      <c r="G100" s="32" t="s">
        <v>29</v>
      </c>
      <c r="H100" s="32" t="s">
        <v>12</v>
      </c>
      <c r="I100" s="32" t="s">
        <v>10</v>
      </c>
      <c r="J100" s="33" t="s">
        <v>118</v>
      </c>
      <c r="K100" s="34">
        <v>200000</v>
      </c>
      <c r="L100" s="33">
        <v>22055.2</v>
      </c>
      <c r="M100" s="49">
        <v>50000</v>
      </c>
      <c r="N100" s="49">
        <v>50000</v>
      </c>
      <c r="O100" s="49">
        <v>50000</v>
      </c>
    </row>
    <row r="101" spans="1:15" ht="31.5">
      <c r="A101" s="35" t="s">
        <v>276</v>
      </c>
      <c r="B101" s="32" t="s">
        <v>10</v>
      </c>
      <c r="C101" s="32" t="s">
        <v>15</v>
      </c>
      <c r="D101" s="32" t="s">
        <v>31</v>
      </c>
      <c r="E101" s="32" t="s">
        <v>29</v>
      </c>
      <c r="F101" s="32" t="s">
        <v>10</v>
      </c>
      <c r="G101" s="32" t="s">
        <v>11</v>
      </c>
      <c r="H101" s="32" t="s">
        <v>12</v>
      </c>
      <c r="I101" s="32" t="s">
        <v>43</v>
      </c>
      <c r="J101" s="42" t="s">
        <v>302</v>
      </c>
      <c r="K101" s="34"/>
      <c r="L101" s="33"/>
      <c r="M101" s="49">
        <f>M102</f>
        <v>100000</v>
      </c>
      <c r="N101" s="49">
        <f>N102</f>
        <v>100000</v>
      </c>
      <c r="O101" s="49">
        <f>O102</f>
        <v>100000</v>
      </c>
    </row>
    <row r="102" spans="1:15" ht="47.25">
      <c r="A102" s="35" t="s">
        <v>277</v>
      </c>
      <c r="B102" s="32" t="s">
        <v>90</v>
      </c>
      <c r="C102" s="32" t="s">
        <v>15</v>
      </c>
      <c r="D102" s="32" t="s">
        <v>31</v>
      </c>
      <c r="E102" s="32" t="s">
        <v>29</v>
      </c>
      <c r="F102" s="32" t="s">
        <v>88</v>
      </c>
      <c r="G102" s="32" t="s">
        <v>26</v>
      </c>
      <c r="H102" s="32" t="s">
        <v>12</v>
      </c>
      <c r="I102" s="32" t="s">
        <v>43</v>
      </c>
      <c r="J102" s="33" t="s">
        <v>297</v>
      </c>
      <c r="K102" s="34"/>
      <c r="L102" s="33"/>
      <c r="M102" s="49">
        <v>100000</v>
      </c>
      <c r="N102" s="49">
        <v>100000</v>
      </c>
      <c r="O102" s="49">
        <v>100000</v>
      </c>
    </row>
    <row r="103" spans="1:15" ht="15.75">
      <c r="A103" s="35" t="s">
        <v>299</v>
      </c>
      <c r="B103" s="29" t="s">
        <v>10</v>
      </c>
      <c r="C103" s="29" t="s">
        <v>15</v>
      </c>
      <c r="D103" s="29" t="s">
        <v>34</v>
      </c>
      <c r="E103" s="29" t="s">
        <v>11</v>
      </c>
      <c r="F103" s="29" t="s">
        <v>10</v>
      </c>
      <c r="G103" s="29" t="s">
        <v>11</v>
      </c>
      <c r="H103" s="29" t="s">
        <v>12</v>
      </c>
      <c r="I103" s="29" t="s">
        <v>10</v>
      </c>
      <c r="J103" s="30" t="s">
        <v>106</v>
      </c>
      <c r="K103" s="31">
        <v>2286684.03</v>
      </c>
      <c r="L103" s="30">
        <v>1050272.8</v>
      </c>
      <c r="M103" s="48">
        <f>M104+M130+M134</f>
        <v>1300000</v>
      </c>
      <c r="N103" s="48">
        <f>N104+N130+N134</f>
        <v>1300000</v>
      </c>
      <c r="O103" s="48">
        <f>O104+O130+O134</f>
        <v>1300000</v>
      </c>
    </row>
    <row r="104" spans="1:15" ht="36" customHeight="1">
      <c r="A104" s="35" t="s">
        <v>75</v>
      </c>
      <c r="B104" s="32" t="s">
        <v>10</v>
      </c>
      <c r="C104" s="32" t="s">
        <v>15</v>
      </c>
      <c r="D104" s="32" t="s">
        <v>34</v>
      </c>
      <c r="E104" s="32" t="s">
        <v>20</v>
      </c>
      <c r="F104" s="32" t="s">
        <v>10</v>
      </c>
      <c r="G104" s="32" t="s">
        <v>20</v>
      </c>
      <c r="H104" s="32" t="s">
        <v>12</v>
      </c>
      <c r="I104" s="32" t="s">
        <v>33</v>
      </c>
      <c r="J104" s="33" t="s">
        <v>159</v>
      </c>
      <c r="K104" s="34">
        <v>1448800</v>
      </c>
      <c r="L104" s="33">
        <v>800053.15</v>
      </c>
      <c r="M104" s="49">
        <f>M105+M108+M111+M114+M117+M119+M121+M123+M125+M127</f>
        <v>1017900</v>
      </c>
      <c r="N104" s="49">
        <f>N105+N108+N111+N114+N117+N119+N121+N123+N125+N127</f>
        <v>1017900</v>
      </c>
      <c r="O104" s="49">
        <f>O105+O108+O111+O114+O117+O119+O121+O123+O125+O127</f>
        <v>1017900</v>
      </c>
    </row>
    <row r="105" spans="1:15" ht="62.25" customHeight="1">
      <c r="A105" s="35" t="s">
        <v>76</v>
      </c>
      <c r="B105" s="32" t="s">
        <v>10</v>
      </c>
      <c r="C105" s="32" t="s">
        <v>15</v>
      </c>
      <c r="D105" s="32" t="s">
        <v>34</v>
      </c>
      <c r="E105" s="32" t="s">
        <v>20</v>
      </c>
      <c r="F105" s="32" t="s">
        <v>88</v>
      </c>
      <c r="G105" s="32" t="s">
        <v>20</v>
      </c>
      <c r="H105" s="32" t="s">
        <v>12</v>
      </c>
      <c r="I105" s="32" t="s">
        <v>33</v>
      </c>
      <c r="J105" s="33" t="s">
        <v>160</v>
      </c>
      <c r="K105" s="34">
        <v>90700</v>
      </c>
      <c r="L105" s="33">
        <v>19720.16</v>
      </c>
      <c r="M105" s="49">
        <f>M106+M107</f>
        <v>161950</v>
      </c>
      <c r="N105" s="49">
        <f>N106+N107</f>
        <v>161950</v>
      </c>
      <c r="O105" s="49">
        <f>O106+O107</f>
        <v>161950</v>
      </c>
    </row>
    <row r="106" spans="1:15" ht="78.75">
      <c r="A106" s="35" t="s">
        <v>300</v>
      </c>
      <c r="B106" s="32" t="s">
        <v>247</v>
      </c>
      <c r="C106" s="32" t="s">
        <v>15</v>
      </c>
      <c r="D106" s="32" t="s">
        <v>34</v>
      </c>
      <c r="E106" s="32" t="s">
        <v>20</v>
      </c>
      <c r="F106" s="32" t="s">
        <v>161</v>
      </c>
      <c r="G106" s="32" t="s">
        <v>20</v>
      </c>
      <c r="H106" s="32" t="s">
        <v>12</v>
      </c>
      <c r="I106" s="32" t="s">
        <v>33</v>
      </c>
      <c r="J106" s="33" t="s">
        <v>160</v>
      </c>
      <c r="K106" s="34"/>
      <c r="L106" s="33"/>
      <c r="M106" s="49">
        <v>4200</v>
      </c>
      <c r="N106" s="49">
        <v>4200</v>
      </c>
      <c r="O106" s="49">
        <v>4200</v>
      </c>
    </row>
    <row r="107" spans="1:15" ht="78.75">
      <c r="A107" s="35" t="s">
        <v>48</v>
      </c>
      <c r="B107" s="32" t="s">
        <v>228</v>
      </c>
      <c r="C107" s="32" t="s">
        <v>15</v>
      </c>
      <c r="D107" s="32" t="s">
        <v>34</v>
      </c>
      <c r="E107" s="32" t="s">
        <v>20</v>
      </c>
      <c r="F107" s="32" t="s">
        <v>161</v>
      </c>
      <c r="G107" s="32" t="s">
        <v>20</v>
      </c>
      <c r="H107" s="32" t="s">
        <v>12</v>
      </c>
      <c r="I107" s="32" t="s">
        <v>33</v>
      </c>
      <c r="J107" s="33" t="s">
        <v>160</v>
      </c>
      <c r="K107" s="34"/>
      <c r="L107" s="33"/>
      <c r="M107" s="49">
        <v>157750</v>
      </c>
      <c r="N107" s="49">
        <v>157750</v>
      </c>
      <c r="O107" s="49">
        <v>157750</v>
      </c>
    </row>
    <row r="108" spans="1:15" ht="83.25" customHeight="1">
      <c r="A108" s="35" t="s">
        <v>143</v>
      </c>
      <c r="B108" s="32" t="s">
        <v>10</v>
      </c>
      <c r="C108" s="32" t="s">
        <v>15</v>
      </c>
      <c r="D108" s="32" t="s">
        <v>34</v>
      </c>
      <c r="E108" s="32" t="s">
        <v>20</v>
      </c>
      <c r="F108" s="32" t="s">
        <v>30</v>
      </c>
      <c r="G108" s="32" t="s">
        <v>20</v>
      </c>
      <c r="H108" s="32" t="s">
        <v>12</v>
      </c>
      <c r="I108" s="32" t="s">
        <v>33</v>
      </c>
      <c r="J108" s="33" t="s">
        <v>175</v>
      </c>
      <c r="K108" s="34">
        <v>59000</v>
      </c>
      <c r="L108" s="33">
        <v>66173.6</v>
      </c>
      <c r="M108" s="49">
        <v>100000</v>
      </c>
      <c r="N108" s="49">
        <v>100000</v>
      </c>
      <c r="O108" s="49">
        <v>100000</v>
      </c>
    </row>
    <row r="109" spans="1:15" ht="83.25" customHeight="1">
      <c r="A109" s="35" t="s">
        <v>278</v>
      </c>
      <c r="B109" s="32" t="s">
        <v>247</v>
      </c>
      <c r="C109" s="32" t="s">
        <v>15</v>
      </c>
      <c r="D109" s="32" t="s">
        <v>34</v>
      </c>
      <c r="E109" s="32" t="s">
        <v>20</v>
      </c>
      <c r="F109" s="32" t="s">
        <v>163</v>
      </c>
      <c r="G109" s="32" t="s">
        <v>20</v>
      </c>
      <c r="H109" s="32" t="s">
        <v>12</v>
      </c>
      <c r="I109" s="32" t="s">
        <v>33</v>
      </c>
      <c r="J109" s="33" t="s">
        <v>162</v>
      </c>
      <c r="K109" s="34"/>
      <c r="L109" s="33"/>
      <c r="M109" s="49">
        <v>3000</v>
      </c>
      <c r="N109" s="49">
        <v>3000</v>
      </c>
      <c r="O109" s="49">
        <v>3000</v>
      </c>
    </row>
    <row r="110" spans="1:15" ht="94.5">
      <c r="A110" s="35" t="s">
        <v>149</v>
      </c>
      <c r="B110" s="32" t="s">
        <v>228</v>
      </c>
      <c r="C110" s="32" t="s">
        <v>15</v>
      </c>
      <c r="D110" s="32" t="s">
        <v>34</v>
      </c>
      <c r="E110" s="32" t="s">
        <v>20</v>
      </c>
      <c r="F110" s="32" t="s">
        <v>163</v>
      </c>
      <c r="G110" s="32" t="s">
        <v>20</v>
      </c>
      <c r="H110" s="32" t="s">
        <v>12</v>
      </c>
      <c r="I110" s="32" t="s">
        <v>33</v>
      </c>
      <c r="J110" s="33" t="s">
        <v>162</v>
      </c>
      <c r="K110" s="34"/>
      <c r="L110" s="33"/>
      <c r="M110" s="49">
        <v>100000</v>
      </c>
      <c r="N110" s="49">
        <v>100000</v>
      </c>
      <c r="O110" s="49">
        <v>100000</v>
      </c>
    </row>
    <row r="111" spans="1:15" ht="47.25">
      <c r="A111" s="35" t="s">
        <v>150</v>
      </c>
      <c r="B111" s="32" t="s">
        <v>10</v>
      </c>
      <c r="C111" s="32" t="s">
        <v>15</v>
      </c>
      <c r="D111" s="32" t="s">
        <v>34</v>
      </c>
      <c r="E111" s="32" t="s">
        <v>20</v>
      </c>
      <c r="F111" s="32" t="s">
        <v>119</v>
      </c>
      <c r="G111" s="32" t="s">
        <v>20</v>
      </c>
      <c r="H111" s="32" t="s">
        <v>12</v>
      </c>
      <c r="I111" s="32" t="s">
        <v>33</v>
      </c>
      <c r="J111" s="33" t="s">
        <v>164</v>
      </c>
      <c r="K111" s="34">
        <v>347000</v>
      </c>
      <c r="L111" s="33">
        <v>31071.61</v>
      </c>
      <c r="M111" s="49">
        <f>M112+M113</f>
        <v>52200</v>
      </c>
      <c r="N111" s="49">
        <f>N112+N113</f>
        <v>52200</v>
      </c>
      <c r="O111" s="49">
        <f>O112+O113</f>
        <v>52200</v>
      </c>
    </row>
    <row r="112" spans="1:15" ht="78.75">
      <c r="A112" s="35" t="s">
        <v>144</v>
      </c>
      <c r="B112" s="32" t="s">
        <v>247</v>
      </c>
      <c r="C112" s="32" t="s">
        <v>15</v>
      </c>
      <c r="D112" s="32" t="s">
        <v>34</v>
      </c>
      <c r="E112" s="32" t="s">
        <v>20</v>
      </c>
      <c r="F112" s="32" t="s">
        <v>165</v>
      </c>
      <c r="G112" s="32" t="s">
        <v>20</v>
      </c>
      <c r="H112" s="32" t="s">
        <v>12</v>
      </c>
      <c r="I112" s="32" t="s">
        <v>33</v>
      </c>
      <c r="J112" s="33" t="s">
        <v>174</v>
      </c>
      <c r="K112" s="34"/>
      <c r="L112" s="33"/>
      <c r="M112" s="49">
        <v>2200</v>
      </c>
      <c r="N112" s="49">
        <v>2200</v>
      </c>
      <c r="O112" s="49">
        <v>2200</v>
      </c>
    </row>
    <row r="113" spans="1:15" ht="78.75">
      <c r="A113" s="35" t="s">
        <v>145</v>
      </c>
      <c r="B113" s="32" t="s">
        <v>228</v>
      </c>
      <c r="C113" s="32" t="s">
        <v>15</v>
      </c>
      <c r="D113" s="32" t="s">
        <v>34</v>
      </c>
      <c r="E113" s="32" t="s">
        <v>20</v>
      </c>
      <c r="F113" s="32" t="s">
        <v>165</v>
      </c>
      <c r="G113" s="32" t="s">
        <v>20</v>
      </c>
      <c r="H113" s="32" t="s">
        <v>12</v>
      </c>
      <c r="I113" s="32" t="s">
        <v>33</v>
      </c>
      <c r="J113" s="33" t="s">
        <v>174</v>
      </c>
      <c r="K113" s="34"/>
      <c r="L113" s="33"/>
      <c r="M113" s="49">
        <v>50000</v>
      </c>
      <c r="N113" s="49">
        <v>50000</v>
      </c>
      <c r="O113" s="49">
        <v>50000</v>
      </c>
    </row>
    <row r="114" spans="1:15" ht="48.75" customHeight="1">
      <c r="A114" s="35" t="s">
        <v>146</v>
      </c>
      <c r="B114" s="32" t="s">
        <v>10</v>
      </c>
      <c r="C114" s="32" t="s">
        <v>15</v>
      </c>
      <c r="D114" s="32" t="s">
        <v>34</v>
      </c>
      <c r="E114" s="32" t="s">
        <v>20</v>
      </c>
      <c r="F114" s="32" t="s">
        <v>227</v>
      </c>
      <c r="G114" s="32" t="s">
        <v>20</v>
      </c>
      <c r="H114" s="32" t="s">
        <v>12</v>
      </c>
      <c r="I114" s="32" t="s">
        <v>33</v>
      </c>
      <c r="J114" s="33" t="s">
        <v>225</v>
      </c>
      <c r="K114" s="34">
        <v>172000</v>
      </c>
      <c r="L114" s="33">
        <v>172000</v>
      </c>
      <c r="M114" s="49">
        <f>M115+M116</f>
        <v>250</v>
      </c>
      <c r="N114" s="49">
        <f>N115+N116</f>
        <v>250</v>
      </c>
      <c r="O114" s="49">
        <f>O115+O116</f>
        <v>250</v>
      </c>
    </row>
    <row r="115" spans="1:15" ht="47.25" customHeight="1">
      <c r="A115" s="35" t="s">
        <v>279</v>
      </c>
      <c r="B115" s="32" t="s">
        <v>247</v>
      </c>
      <c r="C115" s="32" t="s">
        <v>15</v>
      </c>
      <c r="D115" s="32" t="s">
        <v>34</v>
      </c>
      <c r="E115" s="32" t="s">
        <v>20</v>
      </c>
      <c r="F115" s="32" t="s">
        <v>224</v>
      </c>
      <c r="G115" s="32" t="s">
        <v>20</v>
      </c>
      <c r="H115" s="32" t="s">
        <v>12</v>
      </c>
      <c r="I115" s="32" t="s">
        <v>33</v>
      </c>
      <c r="J115" s="33" t="s">
        <v>226</v>
      </c>
      <c r="K115" s="34"/>
      <c r="L115" s="33"/>
      <c r="M115" s="49">
        <v>250</v>
      </c>
      <c r="N115" s="49">
        <v>250</v>
      </c>
      <c r="O115" s="49">
        <v>250</v>
      </c>
    </row>
    <row r="116" spans="1:15" ht="78.75" hidden="1">
      <c r="A116" s="35" t="s">
        <v>280</v>
      </c>
      <c r="B116" s="32" t="s">
        <v>228</v>
      </c>
      <c r="C116" s="32" t="s">
        <v>15</v>
      </c>
      <c r="D116" s="32" t="s">
        <v>34</v>
      </c>
      <c r="E116" s="32" t="s">
        <v>20</v>
      </c>
      <c r="F116" s="32" t="s">
        <v>224</v>
      </c>
      <c r="G116" s="32" t="s">
        <v>20</v>
      </c>
      <c r="H116" s="32" t="s">
        <v>12</v>
      </c>
      <c r="I116" s="32" t="s">
        <v>33</v>
      </c>
      <c r="J116" s="33" t="s">
        <v>226</v>
      </c>
      <c r="K116" s="34"/>
      <c r="L116" s="33"/>
      <c r="M116" s="49">
        <v>0</v>
      </c>
      <c r="N116" s="49">
        <v>0</v>
      </c>
      <c r="O116" s="49">
        <v>0</v>
      </c>
    </row>
    <row r="117" spans="1:15" ht="63">
      <c r="A117" s="35" t="s">
        <v>132</v>
      </c>
      <c r="B117" s="32" t="s">
        <v>10</v>
      </c>
      <c r="C117" s="32" t="s">
        <v>15</v>
      </c>
      <c r="D117" s="32" t="s">
        <v>34</v>
      </c>
      <c r="E117" s="32" t="s">
        <v>20</v>
      </c>
      <c r="F117" s="32" t="s">
        <v>170</v>
      </c>
      <c r="G117" s="32" t="s">
        <v>20</v>
      </c>
      <c r="H117" s="32" t="s">
        <v>12</v>
      </c>
      <c r="I117" s="32" t="s">
        <v>33</v>
      </c>
      <c r="J117" s="33" t="s">
        <v>316</v>
      </c>
      <c r="K117" s="34"/>
      <c r="L117" s="33"/>
      <c r="M117" s="49">
        <f>M118</f>
        <v>1000</v>
      </c>
      <c r="N117" s="49">
        <f>N118</f>
        <v>1000</v>
      </c>
      <c r="O117" s="49">
        <f>O118</f>
        <v>1000</v>
      </c>
    </row>
    <row r="118" spans="1:15" ht="78.75">
      <c r="A118" s="35" t="s">
        <v>153</v>
      </c>
      <c r="B118" s="32" t="s">
        <v>247</v>
      </c>
      <c r="C118" s="32" t="s">
        <v>15</v>
      </c>
      <c r="D118" s="32" t="s">
        <v>34</v>
      </c>
      <c r="E118" s="32" t="s">
        <v>20</v>
      </c>
      <c r="F118" s="32" t="s">
        <v>314</v>
      </c>
      <c r="G118" s="32" t="s">
        <v>20</v>
      </c>
      <c r="H118" s="32" t="s">
        <v>12</v>
      </c>
      <c r="I118" s="32" t="s">
        <v>33</v>
      </c>
      <c r="J118" s="33" t="s">
        <v>315</v>
      </c>
      <c r="K118" s="34"/>
      <c r="L118" s="33"/>
      <c r="M118" s="49">
        <v>1000</v>
      </c>
      <c r="N118" s="49">
        <v>1000</v>
      </c>
      <c r="O118" s="49">
        <v>1000</v>
      </c>
    </row>
    <row r="119" spans="1:15" ht="63">
      <c r="A119" s="35" t="s">
        <v>280</v>
      </c>
      <c r="B119" s="32" t="s">
        <v>10</v>
      </c>
      <c r="C119" s="32" t="s">
        <v>15</v>
      </c>
      <c r="D119" s="32" t="s">
        <v>34</v>
      </c>
      <c r="E119" s="32" t="s">
        <v>20</v>
      </c>
      <c r="F119" s="32" t="s">
        <v>33</v>
      </c>
      <c r="G119" s="32" t="s">
        <v>20</v>
      </c>
      <c r="H119" s="32" t="s">
        <v>12</v>
      </c>
      <c r="I119" s="32" t="s">
        <v>33</v>
      </c>
      <c r="J119" s="33" t="s">
        <v>236</v>
      </c>
      <c r="K119" s="34">
        <v>80000</v>
      </c>
      <c r="L119" s="33">
        <v>66736.8</v>
      </c>
      <c r="M119" s="49">
        <f>M120</f>
        <v>100000</v>
      </c>
      <c r="N119" s="49">
        <f>N120</f>
        <v>100000</v>
      </c>
      <c r="O119" s="49">
        <f>O120</f>
        <v>100000</v>
      </c>
    </row>
    <row r="120" spans="1:15" ht="94.5">
      <c r="A120" s="35" t="s">
        <v>154</v>
      </c>
      <c r="B120" s="32" t="s">
        <v>228</v>
      </c>
      <c r="C120" s="32" t="s">
        <v>15</v>
      </c>
      <c r="D120" s="32" t="s">
        <v>34</v>
      </c>
      <c r="E120" s="32" t="s">
        <v>20</v>
      </c>
      <c r="F120" s="32" t="s">
        <v>229</v>
      </c>
      <c r="G120" s="32" t="s">
        <v>20</v>
      </c>
      <c r="H120" s="32" t="s">
        <v>12</v>
      </c>
      <c r="I120" s="32" t="s">
        <v>33</v>
      </c>
      <c r="J120" s="33" t="s">
        <v>235</v>
      </c>
      <c r="K120" s="34"/>
      <c r="L120" s="33"/>
      <c r="M120" s="49">
        <v>100000</v>
      </c>
      <c r="N120" s="49">
        <v>100000</v>
      </c>
      <c r="O120" s="49">
        <v>100000</v>
      </c>
    </row>
    <row r="121" spans="1:15" ht="63">
      <c r="A121" s="35" t="s">
        <v>155</v>
      </c>
      <c r="B121" s="32" t="s">
        <v>10</v>
      </c>
      <c r="C121" s="32" t="s">
        <v>15</v>
      </c>
      <c r="D121" s="32" t="s">
        <v>34</v>
      </c>
      <c r="E121" s="32" t="s">
        <v>20</v>
      </c>
      <c r="F121" s="32" t="s">
        <v>178</v>
      </c>
      <c r="G121" s="32" t="s">
        <v>20</v>
      </c>
      <c r="H121" s="32" t="s">
        <v>12</v>
      </c>
      <c r="I121" s="32" t="s">
        <v>33</v>
      </c>
      <c r="J121" s="33" t="s">
        <v>237</v>
      </c>
      <c r="K121" s="34">
        <v>25000</v>
      </c>
      <c r="L121" s="33">
        <v>3434.51</v>
      </c>
      <c r="M121" s="49">
        <f>M122</f>
        <v>150000</v>
      </c>
      <c r="N121" s="49">
        <f>N122</f>
        <v>150000</v>
      </c>
      <c r="O121" s="49">
        <f>O122</f>
        <v>150000</v>
      </c>
    </row>
    <row r="122" spans="1:15" ht="78.75">
      <c r="A122" s="35" t="s">
        <v>281</v>
      </c>
      <c r="B122" s="32" t="s">
        <v>228</v>
      </c>
      <c r="C122" s="32" t="s">
        <v>15</v>
      </c>
      <c r="D122" s="32" t="s">
        <v>34</v>
      </c>
      <c r="E122" s="32" t="s">
        <v>20</v>
      </c>
      <c r="F122" s="32" t="s">
        <v>230</v>
      </c>
      <c r="G122" s="32" t="s">
        <v>20</v>
      </c>
      <c r="H122" s="32" t="s">
        <v>12</v>
      </c>
      <c r="I122" s="32" t="s">
        <v>33</v>
      </c>
      <c r="J122" s="33" t="s">
        <v>240</v>
      </c>
      <c r="K122" s="34"/>
      <c r="L122" s="33"/>
      <c r="M122" s="49">
        <v>150000</v>
      </c>
      <c r="N122" s="49">
        <v>150000</v>
      </c>
      <c r="O122" s="49">
        <v>150000</v>
      </c>
    </row>
    <row r="123" spans="1:15" ht="63">
      <c r="A123" s="35" t="s">
        <v>156</v>
      </c>
      <c r="B123" s="32" t="s">
        <v>10</v>
      </c>
      <c r="C123" s="32" t="s">
        <v>15</v>
      </c>
      <c r="D123" s="32" t="s">
        <v>34</v>
      </c>
      <c r="E123" s="32" t="s">
        <v>20</v>
      </c>
      <c r="F123" s="32" t="s">
        <v>231</v>
      </c>
      <c r="G123" s="32" t="s">
        <v>20</v>
      </c>
      <c r="H123" s="32" t="s">
        <v>12</v>
      </c>
      <c r="I123" s="32" t="s">
        <v>33</v>
      </c>
      <c r="J123" s="33" t="s">
        <v>238</v>
      </c>
      <c r="K123" s="34">
        <v>150000</v>
      </c>
      <c r="L123" s="33">
        <v>3942.08</v>
      </c>
      <c r="M123" s="49">
        <f>M124</f>
        <v>150000</v>
      </c>
      <c r="N123" s="49">
        <f>N124</f>
        <v>150000</v>
      </c>
      <c r="O123" s="49">
        <f>O124</f>
        <v>150000</v>
      </c>
    </row>
    <row r="124" spans="1:15" ht="78.75">
      <c r="A124" s="35" t="s">
        <v>157</v>
      </c>
      <c r="B124" s="32" t="s">
        <v>228</v>
      </c>
      <c r="C124" s="32" t="s">
        <v>15</v>
      </c>
      <c r="D124" s="32" t="s">
        <v>34</v>
      </c>
      <c r="E124" s="32" t="s">
        <v>20</v>
      </c>
      <c r="F124" s="32" t="s">
        <v>232</v>
      </c>
      <c r="G124" s="32" t="s">
        <v>20</v>
      </c>
      <c r="H124" s="32" t="s">
        <v>12</v>
      </c>
      <c r="I124" s="32" t="s">
        <v>33</v>
      </c>
      <c r="J124" s="33" t="s">
        <v>239</v>
      </c>
      <c r="K124" s="34"/>
      <c r="L124" s="33"/>
      <c r="M124" s="49">
        <v>150000</v>
      </c>
      <c r="N124" s="49">
        <v>150000</v>
      </c>
      <c r="O124" s="49">
        <v>150000</v>
      </c>
    </row>
    <row r="125" spans="1:15" ht="47.25">
      <c r="A125" s="35" t="s">
        <v>193</v>
      </c>
      <c r="B125" s="32" t="s">
        <v>10</v>
      </c>
      <c r="C125" s="32" t="s">
        <v>15</v>
      </c>
      <c r="D125" s="32" t="s">
        <v>34</v>
      </c>
      <c r="E125" s="32" t="s">
        <v>20</v>
      </c>
      <c r="F125" s="32" t="s">
        <v>233</v>
      </c>
      <c r="G125" s="32" t="s">
        <v>20</v>
      </c>
      <c r="H125" s="32" t="s">
        <v>12</v>
      </c>
      <c r="I125" s="32" t="s">
        <v>33</v>
      </c>
      <c r="J125" s="33" t="s">
        <v>241</v>
      </c>
      <c r="K125" s="34">
        <v>10000</v>
      </c>
      <c r="L125" s="33">
        <v>56740.6</v>
      </c>
      <c r="M125" s="49">
        <f>M126</f>
        <v>150000</v>
      </c>
      <c r="N125" s="49">
        <f>N126</f>
        <v>150000</v>
      </c>
      <c r="O125" s="49">
        <f>O126</f>
        <v>150000</v>
      </c>
    </row>
    <row r="126" spans="1:15" ht="78.75">
      <c r="A126" s="35" t="s">
        <v>158</v>
      </c>
      <c r="B126" s="32" t="s">
        <v>228</v>
      </c>
      <c r="C126" s="32" t="s">
        <v>15</v>
      </c>
      <c r="D126" s="32" t="s">
        <v>34</v>
      </c>
      <c r="E126" s="32" t="s">
        <v>20</v>
      </c>
      <c r="F126" s="32" t="s">
        <v>234</v>
      </c>
      <c r="G126" s="32" t="s">
        <v>20</v>
      </c>
      <c r="H126" s="32" t="s">
        <v>12</v>
      </c>
      <c r="I126" s="32" t="s">
        <v>33</v>
      </c>
      <c r="J126" s="33" t="s">
        <v>242</v>
      </c>
      <c r="K126" s="34"/>
      <c r="L126" s="33"/>
      <c r="M126" s="49">
        <v>150000</v>
      </c>
      <c r="N126" s="49">
        <v>150000</v>
      </c>
      <c r="O126" s="49">
        <v>150000</v>
      </c>
    </row>
    <row r="127" spans="1:15" ht="63">
      <c r="A127" s="35" t="s">
        <v>282</v>
      </c>
      <c r="B127" s="32" t="s">
        <v>10</v>
      </c>
      <c r="C127" s="32" t="s">
        <v>15</v>
      </c>
      <c r="D127" s="32" t="s">
        <v>34</v>
      </c>
      <c r="E127" s="32" t="s">
        <v>20</v>
      </c>
      <c r="F127" s="32" t="s">
        <v>167</v>
      </c>
      <c r="G127" s="32" t="s">
        <v>20</v>
      </c>
      <c r="H127" s="32" t="s">
        <v>12</v>
      </c>
      <c r="I127" s="32" t="s">
        <v>33</v>
      </c>
      <c r="J127" s="33" t="s">
        <v>173</v>
      </c>
      <c r="K127" s="34">
        <v>391000</v>
      </c>
      <c r="L127" s="33">
        <v>380083.79</v>
      </c>
      <c r="M127" s="49">
        <f>M129+M128</f>
        <v>152500</v>
      </c>
      <c r="N127" s="49">
        <f>N129+N128</f>
        <v>152500</v>
      </c>
      <c r="O127" s="49">
        <f>O129+O128</f>
        <v>152500</v>
      </c>
    </row>
    <row r="128" spans="1:15" ht="78.75">
      <c r="A128" s="35" t="s">
        <v>181</v>
      </c>
      <c r="B128" s="32" t="s">
        <v>247</v>
      </c>
      <c r="C128" s="32" t="s">
        <v>15</v>
      </c>
      <c r="D128" s="32" t="s">
        <v>34</v>
      </c>
      <c r="E128" s="32" t="s">
        <v>20</v>
      </c>
      <c r="F128" s="32" t="s">
        <v>168</v>
      </c>
      <c r="G128" s="32" t="s">
        <v>20</v>
      </c>
      <c r="H128" s="32" t="s">
        <v>12</v>
      </c>
      <c r="I128" s="32" t="s">
        <v>33</v>
      </c>
      <c r="J128" s="33" t="s">
        <v>172</v>
      </c>
      <c r="K128" s="34"/>
      <c r="L128" s="33"/>
      <c r="M128" s="49">
        <v>2500</v>
      </c>
      <c r="N128" s="49">
        <v>2500</v>
      </c>
      <c r="O128" s="49">
        <v>2500</v>
      </c>
    </row>
    <row r="129" spans="1:15" ht="78.75">
      <c r="A129" s="35" t="s">
        <v>182</v>
      </c>
      <c r="B129" s="32" t="s">
        <v>228</v>
      </c>
      <c r="C129" s="32" t="s">
        <v>15</v>
      </c>
      <c r="D129" s="32" t="s">
        <v>34</v>
      </c>
      <c r="E129" s="32" t="s">
        <v>20</v>
      </c>
      <c r="F129" s="32" t="s">
        <v>168</v>
      </c>
      <c r="G129" s="32" t="s">
        <v>20</v>
      </c>
      <c r="H129" s="32" t="s">
        <v>12</v>
      </c>
      <c r="I129" s="32" t="s">
        <v>33</v>
      </c>
      <c r="J129" s="33" t="s">
        <v>172</v>
      </c>
      <c r="K129" s="34"/>
      <c r="L129" s="33"/>
      <c r="M129" s="49">
        <v>150000</v>
      </c>
      <c r="N129" s="49">
        <v>150000</v>
      </c>
      <c r="O129" s="49">
        <v>150000</v>
      </c>
    </row>
    <row r="130" spans="1:15" ht="94.5">
      <c r="A130" s="35" t="s">
        <v>308</v>
      </c>
      <c r="B130" s="32" t="s">
        <v>10</v>
      </c>
      <c r="C130" s="32" t="s">
        <v>15</v>
      </c>
      <c r="D130" s="32" t="s">
        <v>34</v>
      </c>
      <c r="E130" s="32" t="s">
        <v>169</v>
      </c>
      <c r="F130" s="32" t="s">
        <v>10</v>
      </c>
      <c r="G130" s="32" t="s">
        <v>11</v>
      </c>
      <c r="H130" s="32" t="s">
        <v>12</v>
      </c>
      <c r="I130" s="32" t="s">
        <v>33</v>
      </c>
      <c r="J130" s="33" t="s">
        <v>191</v>
      </c>
      <c r="K130" s="34">
        <v>156700</v>
      </c>
      <c r="L130" s="33">
        <v>130712.12</v>
      </c>
      <c r="M130" s="49">
        <f>M131</f>
        <v>101000</v>
      </c>
      <c r="N130" s="49">
        <f>N131</f>
        <v>101000</v>
      </c>
      <c r="O130" s="49">
        <f>O131</f>
        <v>101000</v>
      </c>
    </row>
    <row r="131" spans="1:15" ht="63">
      <c r="A131" s="35" t="s">
        <v>309</v>
      </c>
      <c r="B131" s="32" t="s">
        <v>10</v>
      </c>
      <c r="C131" s="32" t="s">
        <v>15</v>
      </c>
      <c r="D131" s="32" t="s">
        <v>34</v>
      </c>
      <c r="E131" s="32" t="s">
        <v>169</v>
      </c>
      <c r="F131" s="32" t="s">
        <v>170</v>
      </c>
      <c r="G131" s="32" t="s">
        <v>26</v>
      </c>
      <c r="H131" s="32" t="s">
        <v>12</v>
      </c>
      <c r="I131" s="32" t="s">
        <v>33</v>
      </c>
      <c r="J131" s="33" t="s">
        <v>171</v>
      </c>
      <c r="K131" s="34"/>
      <c r="L131" s="33"/>
      <c r="M131" s="49">
        <f>M132+M133</f>
        <v>101000</v>
      </c>
      <c r="N131" s="49">
        <f>N132+N133</f>
        <v>101000</v>
      </c>
      <c r="O131" s="49">
        <v>101000</v>
      </c>
    </row>
    <row r="132" spans="1:15" ht="63">
      <c r="A132" s="35" t="s">
        <v>183</v>
      </c>
      <c r="B132" s="32" t="s">
        <v>87</v>
      </c>
      <c r="C132" s="32" t="s">
        <v>15</v>
      </c>
      <c r="D132" s="32" t="s">
        <v>34</v>
      </c>
      <c r="E132" s="32" t="s">
        <v>169</v>
      </c>
      <c r="F132" s="32" t="s">
        <v>170</v>
      </c>
      <c r="G132" s="32" t="s">
        <v>26</v>
      </c>
      <c r="H132" s="32" t="s">
        <v>12</v>
      </c>
      <c r="I132" s="32" t="s">
        <v>33</v>
      </c>
      <c r="J132" s="33" t="s">
        <v>171</v>
      </c>
      <c r="K132" s="34"/>
      <c r="L132" s="33"/>
      <c r="M132" s="49">
        <v>1000</v>
      </c>
      <c r="N132" s="49">
        <v>1000</v>
      </c>
      <c r="O132" s="49">
        <v>1000</v>
      </c>
    </row>
    <row r="133" spans="1:15" ht="63">
      <c r="A133" s="35" t="s">
        <v>184</v>
      </c>
      <c r="B133" s="32" t="s">
        <v>90</v>
      </c>
      <c r="C133" s="32" t="s">
        <v>15</v>
      </c>
      <c r="D133" s="32" t="s">
        <v>34</v>
      </c>
      <c r="E133" s="32" t="s">
        <v>169</v>
      </c>
      <c r="F133" s="32" t="s">
        <v>170</v>
      </c>
      <c r="G133" s="32" t="s">
        <v>26</v>
      </c>
      <c r="H133" s="32" t="s">
        <v>12</v>
      </c>
      <c r="I133" s="32" t="s">
        <v>33</v>
      </c>
      <c r="J133" s="33" t="s">
        <v>171</v>
      </c>
      <c r="K133" s="34"/>
      <c r="L133" s="33"/>
      <c r="M133" s="50">
        <v>100000</v>
      </c>
      <c r="N133" s="50">
        <v>100000</v>
      </c>
      <c r="O133" s="50">
        <v>100000</v>
      </c>
    </row>
    <row r="134" spans="1:15" ht="15.75">
      <c r="A134" s="35" t="s">
        <v>185</v>
      </c>
      <c r="B134" s="32" t="s">
        <v>10</v>
      </c>
      <c r="C134" s="32" t="s">
        <v>15</v>
      </c>
      <c r="D134" s="32" t="s">
        <v>34</v>
      </c>
      <c r="E134" s="32" t="s">
        <v>139</v>
      </c>
      <c r="F134" s="32" t="s">
        <v>10</v>
      </c>
      <c r="G134" s="32" t="s">
        <v>11</v>
      </c>
      <c r="H134" s="32" t="s">
        <v>12</v>
      </c>
      <c r="I134" s="32" t="s">
        <v>33</v>
      </c>
      <c r="J134" s="33" t="s">
        <v>176</v>
      </c>
      <c r="K134" s="34">
        <v>625200</v>
      </c>
      <c r="L134" s="33">
        <v>63393.1</v>
      </c>
      <c r="M134" s="49">
        <f aca="true" t="shared" si="3" ref="M134:O135">M135</f>
        <v>181100</v>
      </c>
      <c r="N134" s="49">
        <f t="shared" si="3"/>
        <v>181100</v>
      </c>
      <c r="O134" s="49">
        <f t="shared" si="3"/>
        <v>181100</v>
      </c>
    </row>
    <row r="135" spans="1:15" ht="63">
      <c r="A135" s="35" t="s">
        <v>186</v>
      </c>
      <c r="B135" s="32" t="s">
        <v>10</v>
      </c>
      <c r="C135" s="32" t="s">
        <v>15</v>
      </c>
      <c r="D135" s="32" t="s">
        <v>34</v>
      </c>
      <c r="E135" s="32" t="s">
        <v>139</v>
      </c>
      <c r="F135" s="32" t="s">
        <v>24</v>
      </c>
      <c r="G135" s="32" t="s">
        <v>11</v>
      </c>
      <c r="H135" s="32" t="s">
        <v>12</v>
      </c>
      <c r="I135" s="32" t="s">
        <v>33</v>
      </c>
      <c r="J135" s="33" t="s">
        <v>258</v>
      </c>
      <c r="K135" s="34"/>
      <c r="L135" s="33"/>
      <c r="M135" s="49">
        <f t="shared" si="3"/>
        <v>181100</v>
      </c>
      <c r="N135" s="49">
        <f t="shared" si="3"/>
        <v>181100</v>
      </c>
      <c r="O135" s="49">
        <f t="shared" si="3"/>
        <v>181100</v>
      </c>
    </row>
    <row r="136" spans="1:15" ht="63">
      <c r="A136" s="35" t="s">
        <v>187</v>
      </c>
      <c r="B136" s="32" t="s">
        <v>10</v>
      </c>
      <c r="C136" s="32" t="s">
        <v>15</v>
      </c>
      <c r="D136" s="32" t="s">
        <v>34</v>
      </c>
      <c r="E136" s="32" t="s">
        <v>139</v>
      </c>
      <c r="F136" s="32" t="s">
        <v>166</v>
      </c>
      <c r="G136" s="32" t="s">
        <v>20</v>
      </c>
      <c r="H136" s="32" t="s">
        <v>12</v>
      </c>
      <c r="I136" s="32" t="s">
        <v>33</v>
      </c>
      <c r="J136" s="33" t="s">
        <v>264</v>
      </c>
      <c r="K136" s="34"/>
      <c r="L136" s="33"/>
      <c r="M136" s="49">
        <f>M137+M138+M139+M140+M141+M142</f>
        <v>181100</v>
      </c>
      <c r="N136" s="49">
        <f>N137+N138+N139+N140+N141+N142</f>
        <v>181100</v>
      </c>
      <c r="O136" s="49">
        <f>O137+O138+O139+O140+O141+O142</f>
        <v>181100</v>
      </c>
    </row>
    <row r="137" spans="1:15" ht="63">
      <c r="A137" s="35" t="s">
        <v>188</v>
      </c>
      <c r="B137" s="32" t="s">
        <v>24</v>
      </c>
      <c r="C137" s="32" t="s">
        <v>15</v>
      </c>
      <c r="D137" s="32" t="s">
        <v>34</v>
      </c>
      <c r="E137" s="32" t="s">
        <v>139</v>
      </c>
      <c r="F137" s="32" t="s">
        <v>166</v>
      </c>
      <c r="G137" s="32" t="s">
        <v>20</v>
      </c>
      <c r="H137" s="32" t="s">
        <v>12</v>
      </c>
      <c r="I137" s="32" t="s">
        <v>33</v>
      </c>
      <c r="J137" s="33" t="s">
        <v>263</v>
      </c>
      <c r="K137" s="34"/>
      <c r="L137" s="33"/>
      <c r="M137" s="49">
        <v>10000</v>
      </c>
      <c r="N137" s="49">
        <v>10000</v>
      </c>
      <c r="O137" s="49">
        <v>10000</v>
      </c>
    </row>
    <row r="138" spans="1:15" ht="63">
      <c r="A138" s="35" t="s">
        <v>189</v>
      </c>
      <c r="B138" s="32" t="s">
        <v>36</v>
      </c>
      <c r="C138" s="32" t="s">
        <v>15</v>
      </c>
      <c r="D138" s="32" t="s">
        <v>34</v>
      </c>
      <c r="E138" s="32" t="s">
        <v>139</v>
      </c>
      <c r="F138" s="32" t="s">
        <v>166</v>
      </c>
      <c r="G138" s="32" t="s">
        <v>20</v>
      </c>
      <c r="H138" s="32" t="s">
        <v>12</v>
      </c>
      <c r="I138" s="32" t="s">
        <v>33</v>
      </c>
      <c r="J138" s="33" t="s">
        <v>262</v>
      </c>
      <c r="K138" s="34"/>
      <c r="L138" s="33"/>
      <c r="M138" s="49">
        <v>50000</v>
      </c>
      <c r="N138" s="49">
        <v>50000</v>
      </c>
      <c r="O138" s="49">
        <v>50000</v>
      </c>
    </row>
    <row r="139" spans="1:15" ht="63">
      <c r="A139" s="35" t="s">
        <v>190</v>
      </c>
      <c r="B139" s="32" t="s">
        <v>126</v>
      </c>
      <c r="C139" s="32" t="s">
        <v>15</v>
      </c>
      <c r="D139" s="32" t="s">
        <v>34</v>
      </c>
      <c r="E139" s="32" t="s">
        <v>139</v>
      </c>
      <c r="F139" s="32" t="s">
        <v>166</v>
      </c>
      <c r="G139" s="32" t="s">
        <v>20</v>
      </c>
      <c r="H139" s="32" t="s">
        <v>12</v>
      </c>
      <c r="I139" s="32" t="s">
        <v>33</v>
      </c>
      <c r="J139" s="33" t="s">
        <v>263</v>
      </c>
      <c r="K139" s="34"/>
      <c r="L139" s="33"/>
      <c r="M139" s="49">
        <v>60000</v>
      </c>
      <c r="N139" s="49">
        <v>60000</v>
      </c>
      <c r="O139" s="49">
        <v>60000</v>
      </c>
    </row>
    <row r="140" spans="1:15" ht="63">
      <c r="A140" s="35" t="s">
        <v>310</v>
      </c>
      <c r="B140" s="32" t="s">
        <v>248</v>
      </c>
      <c r="C140" s="32" t="s">
        <v>15</v>
      </c>
      <c r="D140" s="32" t="s">
        <v>34</v>
      </c>
      <c r="E140" s="32" t="s">
        <v>139</v>
      </c>
      <c r="F140" s="32" t="s">
        <v>166</v>
      </c>
      <c r="G140" s="32" t="s">
        <v>20</v>
      </c>
      <c r="H140" s="32" t="s">
        <v>12</v>
      </c>
      <c r="I140" s="32" t="s">
        <v>33</v>
      </c>
      <c r="J140" s="33" t="s">
        <v>263</v>
      </c>
      <c r="K140" s="34"/>
      <c r="L140" s="33"/>
      <c r="M140" s="49">
        <v>60000</v>
      </c>
      <c r="N140" s="49">
        <v>60000</v>
      </c>
      <c r="O140" s="49">
        <v>60000</v>
      </c>
    </row>
    <row r="141" spans="1:15" ht="63">
      <c r="A141" s="35" t="s">
        <v>283</v>
      </c>
      <c r="B141" s="32" t="s">
        <v>243</v>
      </c>
      <c r="C141" s="32" t="s">
        <v>15</v>
      </c>
      <c r="D141" s="32" t="s">
        <v>34</v>
      </c>
      <c r="E141" s="32" t="s">
        <v>139</v>
      </c>
      <c r="F141" s="32" t="s">
        <v>166</v>
      </c>
      <c r="G141" s="32" t="s">
        <v>20</v>
      </c>
      <c r="H141" s="32" t="s">
        <v>12</v>
      </c>
      <c r="I141" s="32" t="s">
        <v>33</v>
      </c>
      <c r="J141" s="33" t="s">
        <v>262</v>
      </c>
      <c r="K141" s="34"/>
      <c r="L141" s="33"/>
      <c r="M141" s="49">
        <v>100</v>
      </c>
      <c r="N141" s="49">
        <v>100</v>
      </c>
      <c r="O141" s="49">
        <v>100</v>
      </c>
    </row>
    <row r="142" spans="1:15" ht="63">
      <c r="A142" s="35" t="s">
        <v>284</v>
      </c>
      <c r="B142" s="32" t="s">
        <v>46</v>
      </c>
      <c r="C142" s="32" t="s">
        <v>15</v>
      </c>
      <c r="D142" s="32" t="s">
        <v>34</v>
      </c>
      <c r="E142" s="32" t="s">
        <v>139</v>
      </c>
      <c r="F142" s="32" t="s">
        <v>177</v>
      </c>
      <c r="G142" s="32" t="s">
        <v>20</v>
      </c>
      <c r="H142" s="32" t="s">
        <v>12</v>
      </c>
      <c r="I142" s="32" t="s">
        <v>33</v>
      </c>
      <c r="J142" s="33" t="s">
        <v>265</v>
      </c>
      <c r="K142" s="34"/>
      <c r="L142" s="33"/>
      <c r="M142" s="49">
        <v>1000</v>
      </c>
      <c r="N142" s="49">
        <v>1000</v>
      </c>
      <c r="O142" s="49">
        <v>1000</v>
      </c>
    </row>
    <row r="143" spans="1:15" ht="15.75">
      <c r="A143" s="35" t="s">
        <v>200</v>
      </c>
      <c r="B143" s="39" t="s">
        <v>87</v>
      </c>
      <c r="C143" s="39" t="s">
        <v>40</v>
      </c>
      <c r="D143" s="39" t="s">
        <v>11</v>
      </c>
      <c r="E143" s="39" t="s">
        <v>11</v>
      </c>
      <c r="F143" s="39" t="s">
        <v>10</v>
      </c>
      <c r="G143" s="39" t="s">
        <v>11</v>
      </c>
      <c r="H143" s="39" t="s">
        <v>12</v>
      </c>
      <c r="I143" s="39" t="s">
        <v>10</v>
      </c>
      <c r="J143" s="40" t="s">
        <v>107</v>
      </c>
      <c r="K143" s="40"/>
      <c r="L143" s="40"/>
      <c r="M143" s="58">
        <f>M145+M150+M155+M160+M163</f>
        <v>1021813139.4899999</v>
      </c>
      <c r="N143" s="58">
        <f>N145+N150+N155+N160+N163</f>
        <v>938491948.54</v>
      </c>
      <c r="O143" s="58">
        <f>O145+O150+O155+O160+O163</f>
        <v>924932148.54</v>
      </c>
    </row>
    <row r="144" spans="1:15" ht="31.5">
      <c r="A144" s="35" t="s">
        <v>285</v>
      </c>
      <c r="B144" s="41" t="s">
        <v>87</v>
      </c>
      <c r="C144" s="41" t="s">
        <v>40</v>
      </c>
      <c r="D144" s="41" t="s">
        <v>22</v>
      </c>
      <c r="E144" s="41" t="s">
        <v>11</v>
      </c>
      <c r="F144" s="41" t="s">
        <v>10</v>
      </c>
      <c r="G144" s="41" t="s">
        <v>11</v>
      </c>
      <c r="H144" s="41" t="s">
        <v>12</v>
      </c>
      <c r="I144" s="41" t="s">
        <v>10</v>
      </c>
      <c r="J144" s="42" t="s">
        <v>108</v>
      </c>
      <c r="K144" s="42"/>
      <c r="L144" s="42"/>
      <c r="M144" s="50">
        <f>M145+M150+M155+M160</f>
        <v>1020419954.43</v>
      </c>
      <c r="N144" s="50">
        <f>N145+N150+N155+N160</f>
        <v>938491948.54</v>
      </c>
      <c r="O144" s="50">
        <f>O145+O150+O155+O160</f>
        <v>924932148.54</v>
      </c>
    </row>
    <row r="145" spans="1:15" ht="15.75">
      <c r="A145" s="35" t="s">
        <v>209</v>
      </c>
      <c r="B145" s="41" t="s">
        <v>87</v>
      </c>
      <c r="C145" s="41" t="s">
        <v>40</v>
      </c>
      <c r="D145" s="41" t="s">
        <v>22</v>
      </c>
      <c r="E145" s="41" t="s">
        <v>139</v>
      </c>
      <c r="F145" s="41" t="s">
        <v>10</v>
      </c>
      <c r="G145" s="41" t="s">
        <v>11</v>
      </c>
      <c r="H145" s="41" t="s">
        <v>12</v>
      </c>
      <c r="I145" s="41" t="s">
        <v>178</v>
      </c>
      <c r="J145" s="40" t="s">
        <v>136</v>
      </c>
      <c r="K145" s="40"/>
      <c r="L145" s="40"/>
      <c r="M145" s="58">
        <f>M146</f>
        <v>483948000</v>
      </c>
      <c r="N145" s="58">
        <f>N146</f>
        <v>416348200</v>
      </c>
      <c r="O145" s="58">
        <f>O146</f>
        <v>416348200</v>
      </c>
    </row>
    <row r="146" spans="1:15" ht="15.75">
      <c r="A146" s="35" t="s">
        <v>286</v>
      </c>
      <c r="B146" s="41" t="s">
        <v>87</v>
      </c>
      <c r="C146" s="41" t="s">
        <v>40</v>
      </c>
      <c r="D146" s="41" t="s">
        <v>22</v>
      </c>
      <c r="E146" s="41" t="s">
        <v>32</v>
      </c>
      <c r="F146" s="41" t="s">
        <v>10</v>
      </c>
      <c r="G146" s="41" t="s">
        <v>11</v>
      </c>
      <c r="H146" s="41" t="s">
        <v>12</v>
      </c>
      <c r="I146" s="41" t="s">
        <v>178</v>
      </c>
      <c r="J146" s="33" t="s">
        <v>110</v>
      </c>
      <c r="K146" s="42"/>
      <c r="L146" s="42"/>
      <c r="M146" s="50">
        <f>M147+M148+M149</f>
        <v>483948000</v>
      </c>
      <c r="N146" s="50">
        <f>N147+N148+N149</f>
        <v>416348200</v>
      </c>
      <c r="O146" s="50">
        <f>O147+O148+O149</f>
        <v>416348200</v>
      </c>
    </row>
    <row r="147" spans="1:15" ht="31.5">
      <c r="A147" s="35" t="s">
        <v>210</v>
      </c>
      <c r="B147" s="41" t="s">
        <v>87</v>
      </c>
      <c r="C147" s="41" t="s">
        <v>40</v>
      </c>
      <c r="D147" s="41" t="s">
        <v>22</v>
      </c>
      <c r="E147" s="41" t="s">
        <v>32</v>
      </c>
      <c r="F147" s="41" t="s">
        <v>109</v>
      </c>
      <c r="G147" s="41" t="s">
        <v>26</v>
      </c>
      <c r="H147" s="41" t="s">
        <v>12</v>
      </c>
      <c r="I147" s="41" t="s">
        <v>178</v>
      </c>
      <c r="J147" s="33" t="s">
        <v>179</v>
      </c>
      <c r="K147" s="42"/>
      <c r="L147" s="42"/>
      <c r="M147" s="50">
        <v>337998800</v>
      </c>
      <c r="N147" s="50">
        <v>270399000</v>
      </c>
      <c r="O147" s="50">
        <v>270399000</v>
      </c>
    </row>
    <row r="148" spans="1:15" ht="31.5">
      <c r="A148" s="35" t="s">
        <v>211</v>
      </c>
      <c r="B148" s="41" t="s">
        <v>87</v>
      </c>
      <c r="C148" s="41" t="s">
        <v>40</v>
      </c>
      <c r="D148" s="41" t="s">
        <v>22</v>
      </c>
      <c r="E148" s="41" t="s">
        <v>32</v>
      </c>
      <c r="F148" s="41" t="s">
        <v>137</v>
      </c>
      <c r="G148" s="41" t="s">
        <v>26</v>
      </c>
      <c r="H148" s="41" t="s">
        <v>12</v>
      </c>
      <c r="I148" s="41" t="s">
        <v>178</v>
      </c>
      <c r="J148" s="33" t="s">
        <v>111</v>
      </c>
      <c r="K148" s="42"/>
      <c r="L148" s="42"/>
      <c r="M148" s="50">
        <v>70649400</v>
      </c>
      <c r="N148" s="50">
        <v>70649400</v>
      </c>
      <c r="O148" s="50">
        <v>70649400</v>
      </c>
    </row>
    <row r="149" spans="1:15" ht="15.75">
      <c r="A149" s="35" t="s">
        <v>212</v>
      </c>
      <c r="B149" s="41" t="s">
        <v>87</v>
      </c>
      <c r="C149" s="41" t="s">
        <v>40</v>
      </c>
      <c r="D149" s="41" t="s">
        <v>22</v>
      </c>
      <c r="E149" s="41" t="s">
        <v>49</v>
      </c>
      <c r="F149" s="41" t="s">
        <v>112</v>
      </c>
      <c r="G149" s="41" t="s">
        <v>26</v>
      </c>
      <c r="H149" s="41" t="s">
        <v>12</v>
      </c>
      <c r="I149" s="41" t="s">
        <v>178</v>
      </c>
      <c r="J149" s="33" t="s">
        <v>192</v>
      </c>
      <c r="K149" s="42"/>
      <c r="L149" s="42"/>
      <c r="M149" s="50">
        <v>75299800</v>
      </c>
      <c r="N149" s="50">
        <v>75299800</v>
      </c>
      <c r="O149" s="50">
        <v>75299800</v>
      </c>
    </row>
    <row r="150" spans="1:15" ht="31.5" customHeight="1">
      <c r="A150" s="35" t="s">
        <v>213</v>
      </c>
      <c r="B150" s="41" t="s">
        <v>87</v>
      </c>
      <c r="C150" s="41" t="s">
        <v>40</v>
      </c>
      <c r="D150" s="41" t="s">
        <v>22</v>
      </c>
      <c r="E150" s="41" t="s">
        <v>58</v>
      </c>
      <c r="F150" s="41" t="s">
        <v>10</v>
      </c>
      <c r="G150" s="41" t="s">
        <v>11</v>
      </c>
      <c r="H150" s="41" t="s">
        <v>12</v>
      </c>
      <c r="I150" s="41" t="s">
        <v>178</v>
      </c>
      <c r="J150" s="30" t="s">
        <v>41</v>
      </c>
      <c r="K150" s="40"/>
      <c r="L150" s="40"/>
      <c r="M150" s="58">
        <f>M151+M152+M153+M154</f>
        <v>23886200</v>
      </c>
      <c r="N150" s="58">
        <f>N151+N152+N153+N154</f>
        <v>19393800</v>
      </c>
      <c r="O150" s="58">
        <f>O151+O152+O153+O154</f>
        <v>9485700</v>
      </c>
    </row>
    <row r="151" spans="1:15" ht="0.75" customHeight="1" hidden="1">
      <c r="A151" s="35" t="s">
        <v>214</v>
      </c>
      <c r="B151" s="41" t="s">
        <v>87</v>
      </c>
      <c r="C151" s="41" t="s">
        <v>40</v>
      </c>
      <c r="D151" s="41" t="s">
        <v>22</v>
      </c>
      <c r="E151" s="41" t="s">
        <v>47</v>
      </c>
      <c r="F151" s="41" t="s">
        <v>201</v>
      </c>
      <c r="G151" s="41" t="s">
        <v>26</v>
      </c>
      <c r="H151" s="41" t="s">
        <v>12</v>
      </c>
      <c r="I151" s="41" t="s">
        <v>178</v>
      </c>
      <c r="J151" s="53" t="s">
        <v>202</v>
      </c>
      <c r="K151" s="43"/>
      <c r="L151" s="43"/>
      <c r="M151" s="50">
        <v>0</v>
      </c>
      <c r="N151" s="50">
        <v>0</v>
      </c>
      <c r="O151" s="50">
        <v>0</v>
      </c>
    </row>
    <row r="152" spans="1:15" ht="94.5">
      <c r="A152" s="35" t="s">
        <v>214</v>
      </c>
      <c r="B152" s="41" t="s">
        <v>87</v>
      </c>
      <c r="C152" s="41" t="s">
        <v>40</v>
      </c>
      <c r="D152" s="41" t="s">
        <v>22</v>
      </c>
      <c r="E152" s="41" t="s">
        <v>47</v>
      </c>
      <c r="F152" s="41" t="s">
        <v>250</v>
      </c>
      <c r="G152" s="41" t="s">
        <v>26</v>
      </c>
      <c r="H152" s="41" t="s">
        <v>12</v>
      </c>
      <c r="I152" s="41" t="s">
        <v>178</v>
      </c>
      <c r="J152" s="53" t="s">
        <v>289</v>
      </c>
      <c r="K152" s="43"/>
      <c r="L152" s="43"/>
      <c r="M152" s="50">
        <v>13847900</v>
      </c>
      <c r="N152" s="50">
        <v>14031300</v>
      </c>
      <c r="O152" s="50">
        <v>4310300</v>
      </c>
    </row>
    <row r="153" spans="1:15" ht="31.5">
      <c r="A153" s="35" t="s">
        <v>215</v>
      </c>
      <c r="B153" s="41" t="s">
        <v>87</v>
      </c>
      <c r="C153" s="41" t="s">
        <v>40</v>
      </c>
      <c r="D153" s="41" t="s">
        <v>22</v>
      </c>
      <c r="E153" s="41" t="s">
        <v>47</v>
      </c>
      <c r="F153" s="41" t="s">
        <v>298</v>
      </c>
      <c r="G153" s="41" t="s">
        <v>26</v>
      </c>
      <c r="H153" s="41" t="s">
        <v>12</v>
      </c>
      <c r="I153" s="41" t="s">
        <v>178</v>
      </c>
      <c r="J153" s="62" t="s">
        <v>311</v>
      </c>
      <c r="K153" s="43"/>
      <c r="L153" s="43"/>
      <c r="M153" s="50">
        <v>4434400</v>
      </c>
      <c r="N153" s="50">
        <v>271100</v>
      </c>
      <c r="O153" s="50">
        <v>84000</v>
      </c>
    </row>
    <row r="154" spans="1:15" ht="15.75">
      <c r="A154" s="35" t="s">
        <v>287</v>
      </c>
      <c r="B154" s="41" t="s">
        <v>87</v>
      </c>
      <c r="C154" s="41" t="s">
        <v>40</v>
      </c>
      <c r="D154" s="41" t="s">
        <v>22</v>
      </c>
      <c r="E154" s="41" t="s">
        <v>62</v>
      </c>
      <c r="F154" s="41" t="s">
        <v>112</v>
      </c>
      <c r="G154" s="41" t="s">
        <v>26</v>
      </c>
      <c r="H154" s="41" t="s">
        <v>12</v>
      </c>
      <c r="I154" s="41" t="s">
        <v>178</v>
      </c>
      <c r="J154" s="33" t="s">
        <v>208</v>
      </c>
      <c r="K154" s="42"/>
      <c r="L154" s="42"/>
      <c r="M154" s="50">
        <v>5603900</v>
      </c>
      <c r="N154" s="50">
        <v>5091400</v>
      </c>
      <c r="O154" s="50">
        <v>5091400</v>
      </c>
    </row>
    <row r="155" spans="1:15" ht="31.5">
      <c r="A155" s="35" t="s">
        <v>216</v>
      </c>
      <c r="B155" s="41" t="s">
        <v>87</v>
      </c>
      <c r="C155" s="41" t="s">
        <v>40</v>
      </c>
      <c r="D155" s="41" t="s">
        <v>22</v>
      </c>
      <c r="E155" s="41" t="s">
        <v>37</v>
      </c>
      <c r="F155" s="41" t="s">
        <v>10</v>
      </c>
      <c r="G155" s="41" t="s">
        <v>11</v>
      </c>
      <c r="H155" s="41" t="s">
        <v>12</v>
      </c>
      <c r="I155" s="41" t="s">
        <v>178</v>
      </c>
      <c r="J155" s="30" t="s">
        <v>113</v>
      </c>
      <c r="K155" s="40"/>
      <c r="L155" s="40"/>
      <c r="M155" s="58">
        <f>M156+M157+M158+M159</f>
        <v>511742205.89</v>
      </c>
      <c r="N155" s="58">
        <f>N156+N157+N158+N159</f>
        <v>501906400</v>
      </c>
      <c r="O155" s="58">
        <f>O156+O157+O158+O159</f>
        <v>498254700</v>
      </c>
    </row>
    <row r="156" spans="1:15" ht="15.75">
      <c r="A156" s="35" t="s">
        <v>217</v>
      </c>
      <c r="B156" s="41" t="s">
        <v>87</v>
      </c>
      <c r="C156" s="41" t="s">
        <v>40</v>
      </c>
      <c r="D156" s="41" t="s">
        <v>22</v>
      </c>
      <c r="E156" s="41" t="s">
        <v>37</v>
      </c>
      <c r="F156" s="41" t="s">
        <v>203</v>
      </c>
      <c r="G156" s="41" t="s">
        <v>26</v>
      </c>
      <c r="H156" s="41" t="s">
        <v>12</v>
      </c>
      <c r="I156" s="41" t="s">
        <v>178</v>
      </c>
      <c r="J156" s="54" t="s">
        <v>204</v>
      </c>
      <c r="K156" s="44"/>
      <c r="L156" s="44"/>
      <c r="M156" s="50">
        <v>507957205.89</v>
      </c>
      <c r="N156" s="50">
        <v>498007600</v>
      </c>
      <c r="O156" s="50">
        <v>497331700</v>
      </c>
    </row>
    <row r="157" spans="1:15" ht="65.25" customHeight="1">
      <c r="A157" s="35" t="s">
        <v>218</v>
      </c>
      <c r="B157" s="41" t="s">
        <v>87</v>
      </c>
      <c r="C157" s="41" t="s">
        <v>40</v>
      </c>
      <c r="D157" s="41" t="s">
        <v>22</v>
      </c>
      <c r="E157" s="41" t="s">
        <v>37</v>
      </c>
      <c r="F157" s="41" t="s">
        <v>205</v>
      </c>
      <c r="G157" s="41" t="s">
        <v>26</v>
      </c>
      <c r="H157" s="41" t="s">
        <v>12</v>
      </c>
      <c r="I157" s="41" t="s">
        <v>178</v>
      </c>
      <c r="J157" s="54" t="s">
        <v>206</v>
      </c>
      <c r="K157" s="44"/>
      <c r="L157" s="44"/>
      <c r="M157" s="50">
        <v>923000</v>
      </c>
      <c r="N157" s="50">
        <v>923000</v>
      </c>
      <c r="O157" s="50">
        <v>923000</v>
      </c>
    </row>
    <row r="158" spans="1:15" ht="108" customHeight="1">
      <c r="A158" s="35" t="s">
        <v>219</v>
      </c>
      <c r="B158" s="41" t="s">
        <v>87</v>
      </c>
      <c r="C158" s="41" t="s">
        <v>40</v>
      </c>
      <c r="D158" s="41" t="s">
        <v>22</v>
      </c>
      <c r="E158" s="41" t="s">
        <v>65</v>
      </c>
      <c r="F158" s="41" t="s">
        <v>138</v>
      </c>
      <c r="G158" s="41" t="s">
        <v>26</v>
      </c>
      <c r="H158" s="41" t="s">
        <v>12</v>
      </c>
      <c r="I158" s="41" t="s">
        <v>178</v>
      </c>
      <c r="J158" s="55" t="s">
        <v>180</v>
      </c>
      <c r="K158" s="45"/>
      <c r="L158" s="45"/>
      <c r="M158" s="59">
        <v>2861200</v>
      </c>
      <c r="N158" s="59">
        <v>2975100</v>
      </c>
      <c r="O158" s="60">
        <v>0</v>
      </c>
    </row>
    <row r="159" spans="1:15" ht="53.25" customHeight="1">
      <c r="A159" s="35" t="s">
        <v>220</v>
      </c>
      <c r="B159" s="41" t="s">
        <v>87</v>
      </c>
      <c r="C159" s="41" t="s">
        <v>40</v>
      </c>
      <c r="D159" s="41" t="s">
        <v>22</v>
      </c>
      <c r="E159" s="41" t="s">
        <v>65</v>
      </c>
      <c r="F159" s="41" t="s">
        <v>24</v>
      </c>
      <c r="G159" s="41" t="s">
        <v>26</v>
      </c>
      <c r="H159" s="41" t="s">
        <v>12</v>
      </c>
      <c r="I159" s="41" t="s">
        <v>178</v>
      </c>
      <c r="J159" s="33" t="s">
        <v>207</v>
      </c>
      <c r="K159" s="42"/>
      <c r="L159" s="42"/>
      <c r="M159" s="50">
        <v>800</v>
      </c>
      <c r="N159" s="50">
        <v>700</v>
      </c>
      <c r="O159" s="50">
        <v>0</v>
      </c>
    </row>
    <row r="160" spans="1:15" ht="15" customHeight="1">
      <c r="A160" s="28" t="s">
        <v>288</v>
      </c>
      <c r="B160" s="32" t="s">
        <v>87</v>
      </c>
      <c r="C160" s="32" t="s">
        <v>40</v>
      </c>
      <c r="D160" s="32" t="s">
        <v>22</v>
      </c>
      <c r="E160" s="32" t="s">
        <v>68</v>
      </c>
      <c r="F160" s="32" t="s">
        <v>10</v>
      </c>
      <c r="G160" s="32" t="s">
        <v>11</v>
      </c>
      <c r="H160" s="32" t="s">
        <v>12</v>
      </c>
      <c r="I160" s="32" t="s">
        <v>42</v>
      </c>
      <c r="J160" s="30" t="s">
        <v>72</v>
      </c>
      <c r="K160" s="30"/>
      <c r="L160" s="30"/>
      <c r="M160" s="48">
        <f aca="true" t="shared" si="4" ref="M160:O161">M161</f>
        <v>843548.54</v>
      </c>
      <c r="N160" s="48">
        <f t="shared" si="4"/>
        <v>843548.54</v>
      </c>
      <c r="O160" s="48">
        <f t="shared" si="4"/>
        <v>843548.54</v>
      </c>
    </row>
    <row r="161" spans="1:15" ht="47.25">
      <c r="A161" s="28" t="s">
        <v>221</v>
      </c>
      <c r="B161" s="32" t="s">
        <v>87</v>
      </c>
      <c r="C161" s="32" t="s">
        <v>40</v>
      </c>
      <c r="D161" s="32" t="s">
        <v>22</v>
      </c>
      <c r="E161" s="32" t="s">
        <v>68</v>
      </c>
      <c r="F161" s="32" t="s">
        <v>116</v>
      </c>
      <c r="G161" s="32" t="s">
        <v>11</v>
      </c>
      <c r="H161" s="32" t="s">
        <v>12</v>
      </c>
      <c r="I161" s="32" t="s">
        <v>42</v>
      </c>
      <c r="J161" s="33" t="s">
        <v>133</v>
      </c>
      <c r="K161" s="33"/>
      <c r="L161" s="33"/>
      <c r="M161" s="49">
        <f t="shared" si="4"/>
        <v>843548.54</v>
      </c>
      <c r="N161" s="49">
        <f t="shared" si="4"/>
        <v>843548.54</v>
      </c>
      <c r="O161" s="49">
        <f t="shared" si="4"/>
        <v>843548.54</v>
      </c>
    </row>
    <row r="162" spans="1:15" ht="63">
      <c r="A162" s="28" t="s">
        <v>21</v>
      </c>
      <c r="B162" s="32" t="s">
        <v>87</v>
      </c>
      <c r="C162" s="32" t="s">
        <v>40</v>
      </c>
      <c r="D162" s="32" t="s">
        <v>22</v>
      </c>
      <c r="E162" s="32" t="s">
        <v>68</v>
      </c>
      <c r="F162" s="32" t="s">
        <v>116</v>
      </c>
      <c r="G162" s="32" t="s">
        <v>26</v>
      </c>
      <c r="H162" s="32" t="s">
        <v>12</v>
      </c>
      <c r="I162" s="32" t="s">
        <v>42</v>
      </c>
      <c r="J162" s="33" t="s">
        <v>134</v>
      </c>
      <c r="K162" s="33"/>
      <c r="L162" s="33"/>
      <c r="M162" s="49">
        <v>843548.54</v>
      </c>
      <c r="N162" s="49">
        <v>843548.54</v>
      </c>
      <c r="O162" s="49">
        <v>843548.54</v>
      </c>
    </row>
    <row r="163" spans="1:15" ht="15.75">
      <c r="A163" s="28" t="s">
        <v>249</v>
      </c>
      <c r="B163" s="29" t="s">
        <v>10</v>
      </c>
      <c r="C163" s="29" t="s">
        <v>40</v>
      </c>
      <c r="D163" s="29" t="s">
        <v>169</v>
      </c>
      <c r="E163" s="29" t="s">
        <v>11</v>
      </c>
      <c r="F163" s="29" t="s">
        <v>10</v>
      </c>
      <c r="G163" s="29" t="s">
        <v>11</v>
      </c>
      <c r="H163" s="29" t="s">
        <v>12</v>
      </c>
      <c r="I163" s="29" t="s">
        <v>10</v>
      </c>
      <c r="J163" s="30" t="s">
        <v>290</v>
      </c>
      <c r="K163" s="30"/>
      <c r="L163" s="30"/>
      <c r="M163" s="48">
        <f aca="true" t="shared" si="5" ref="M163:O164">M164</f>
        <v>1393185.06</v>
      </c>
      <c r="N163" s="48">
        <f t="shared" si="5"/>
        <v>0</v>
      </c>
      <c r="O163" s="48">
        <f t="shared" si="5"/>
        <v>0</v>
      </c>
    </row>
    <row r="164" spans="1:15" ht="19.5" customHeight="1">
      <c r="A164" s="28" t="s">
        <v>244</v>
      </c>
      <c r="B164" s="32" t="s">
        <v>291</v>
      </c>
      <c r="C164" s="32" t="s">
        <v>40</v>
      </c>
      <c r="D164" s="32" t="s">
        <v>169</v>
      </c>
      <c r="E164" s="32" t="s">
        <v>26</v>
      </c>
      <c r="F164" s="32" t="s">
        <v>10</v>
      </c>
      <c r="G164" s="32" t="s">
        <v>26</v>
      </c>
      <c r="H164" s="32" t="s">
        <v>12</v>
      </c>
      <c r="I164" s="32" t="s">
        <v>178</v>
      </c>
      <c r="J164" s="33" t="s">
        <v>292</v>
      </c>
      <c r="K164" s="33"/>
      <c r="L164" s="33"/>
      <c r="M164" s="49">
        <f t="shared" si="5"/>
        <v>1393185.06</v>
      </c>
      <c r="N164" s="49">
        <f t="shared" si="5"/>
        <v>0</v>
      </c>
      <c r="O164" s="49">
        <f t="shared" si="5"/>
        <v>0</v>
      </c>
    </row>
    <row r="165" spans="1:15" ht="19.5" customHeight="1">
      <c r="A165" s="28" t="s">
        <v>245</v>
      </c>
      <c r="B165" s="32" t="s">
        <v>291</v>
      </c>
      <c r="C165" s="32" t="s">
        <v>40</v>
      </c>
      <c r="D165" s="32" t="s">
        <v>169</v>
      </c>
      <c r="E165" s="32" t="s">
        <v>26</v>
      </c>
      <c r="F165" s="32" t="s">
        <v>27</v>
      </c>
      <c r="G165" s="32" t="s">
        <v>26</v>
      </c>
      <c r="H165" s="32" t="s">
        <v>12</v>
      </c>
      <c r="I165" s="32" t="s">
        <v>178</v>
      </c>
      <c r="J165" s="33" t="s">
        <v>292</v>
      </c>
      <c r="K165" s="33"/>
      <c r="L165" s="33"/>
      <c r="M165" s="49">
        <v>1393185.06</v>
      </c>
      <c r="N165" s="49">
        <v>0</v>
      </c>
      <c r="O165" s="49">
        <v>0</v>
      </c>
    </row>
    <row r="166" spans="1:15" ht="15.75">
      <c r="A166" s="28" t="s">
        <v>246</v>
      </c>
      <c r="B166" s="46"/>
      <c r="C166" s="46"/>
      <c r="D166" s="46"/>
      <c r="E166" s="46"/>
      <c r="F166" s="46"/>
      <c r="G166" s="46"/>
      <c r="H166" s="46"/>
      <c r="I166" s="46"/>
      <c r="J166" s="47" t="s">
        <v>127</v>
      </c>
      <c r="K166" s="47"/>
      <c r="L166" s="47"/>
      <c r="M166" s="52">
        <f>M47+M143</f>
        <v>1185460769.4899998</v>
      </c>
      <c r="N166" s="52">
        <f>N47+N143</f>
        <v>1104813301.74</v>
      </c>
      <c r="O166" s="52">
        <f>O47+O143</f>
        <v>1097937318.54</v>
      </c>
    </row>
    <row r="167" spans="1:15" ht="15">
      <c r="A167" s="11"/>
      <c r="B167" s="12"/>
      <c r="C167" s="12"/>
      <c r="D167" s="12"/>
      <c r="E167" s="12"/>
      <c r="F167" s="12"/>
      <c r="G167" s="12"/>
      <c r="H167" s="12"/>
      <c r="I167" s="12"/>
      <c r="J167" s="12" t="s">
        <v>123</v>
      </c>
      <c r="K167" s="12"/>
      <c r="L167" s="12"/>
      <c r="M167" s="13"/>
      <c r="N167" s="13"/>
      <c r="O167" s="13"/>
    </row>
    <row r="176" ht="12.75">
      <c r="M176" s="14"/>
    </row>
  </sheetData>
  <sheetProtection/>
  <mergeCells count="42">
    <mergeCell ref="A41:O41"/>
    <mergeCell ref="M37:O37"/>
    <mergeCell ref="M18:O18"/>
    <mergeCell ref="M19:O19"/>
    <mergeCell ref="N36:O36"/>
    <mergeCell ref="M32:O32"/>
    <mergeCell ref="M38:O38"/>
    <mergeCell ref="M39:O39"/>
    <mergeCell ref="M23:O23"/>
    <mergeCell ref="M24:O24"/>
    <mergeCell ref="N26:O26"/>
    <mergeCell ref="M27:O27"/>
    <mergeCell ref="M13:O13"/>
    <mergeCell ref="M14:O14"/>
    <mergeCell ref="M28:O28"/>
    <mergeCell ref="M29:O29"/>
    <mergeCell ref="N21:O21"/>
    <mergeCell ref="M22:O22"/>
    <mergeCell ref="M7:O7"/>
    <mergeCell ref="M8:O8"/>
    <mergeCell ref="N16:O16"/>
    <mergeCell ref="M17:O17"/>
    <mergeCell ref="N11:O11"/>
    <mergeCell ref="M12:O12"/>
    <mergeCell ref="A44:A45"/>
    <mergeCell ref="B44:I44"/>
    <mergeCell ref="J44:J45"/>
    <mergeCell ref="M44:M45"/>
    <mergeCell ref="N44:N45"/>
    <mergeCell ref="O44:O45"/>
    <mergeCell ref="K44:K45"/>
    <mergeCell ref="L44:L45"/>
    <mergeCell ref="M1:O1"/>
    <mergeCell ref="M2:O2"/>
    <mergeCell ref="M3:O3"/>
    <mergeCell ref="M4:O4"/>
    <mergeCell ref="N43:O43"/>
    <mergeCell ref="N6:O6"/>
    <mergeCell ref="M9:O9"/>
    <mergeCell ref="N31:O31"/>
    <mergeCell ref="M33:O33"/>
    <mergeCell ref="M34:O34"/>
  </mergeCells>
  <printOptions/>
  <pageMargins left="1.1811023622047245" right="0.5905511811023623" top="0.984251968503937" bottom="0.7874015748031497" header="0.5118110236220472" footer="0.5118110236220472"/>
  <pageSetup firstPageNumber="73" useFirstPageNumber="1" fitToHeight="1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Юлия Иванкевич</cp:lastModifiedBy>
  <cp:lastPrinted>2023-11-13T03:01:24Z</cp:lastPrinted>
  <dcterms:created xsi:type="dcterms:W3CDTF">2010-12-01T11:29:51Z</dcterms:created>
  <dcterms:modified xsi:type="dcterms:W3CDTF">2023-11-13T03:01:32Z</dcterms:modified>
  <cp:category/>
  <cp:version/>
  <cp:contentType/>
  <cp:contentStatus/>
</cp:coreProperties>
</file>