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<sst xmlns="http://schemas.openxmlformats.org/spreadsheetml/2006/main" count="101" uniqueCount="97">
  <si>
    <t>Ежемесячная информация</t>
  </si>
  <si>
    <t>о текущем исполнении районного бюджета</t>
  </si>
  <si>
    <t>Наименование показателя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</si>
  <si>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</si>
  <si>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</si>
  <si>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</si>
  <si>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</si>
  <si>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</si>
  <si>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</si>
  <si>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</si>
  <si>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</si>
  <si>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</si>
  <si>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</si>
  <si>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</si>
  <si>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</si>
  <si>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</si>
  <si>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</si>
  <si>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</si>
  <si>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</si>
  <si>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</si>
  <si>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</si>
  <si>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</si>
  <si>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</si>
  <si>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</si>
  <si>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</si>
  <si>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</si>
  <si>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</si>
  <si>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</si>
  <si>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</si>
  <si>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</si>
  <si>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</si>
  <si>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 экономика</t>
  </si>
  <si>
    <t>Сельское хозяйство и рыболовство</t>
  </si>
  <si>
    <t xml:space="preserve">Транспорт 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</si>
  <si>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</si>
  <si>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</si>
  <si>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</si>
  <si>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</si>
  <si>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</si>
  <si>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</si>
  <si>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</si>
  <si>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</si>
  <si>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</si>
  <si>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</si>
  <si>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</si>
  <si>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</si>
  <si>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</si>
  <si>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</si>
  <si>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</si>
  <si>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</si>
  <si>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</si>
  <si>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</si>
  <si>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</si>
  <si>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</si>
  <si>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общего характера</t>
  </si>
  <si>
    <t>ВСЕГО РАСХОДОВ</t>
  </si>
  <si>
    <t>Дефицит бюджета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</si>
  <si>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</si>
  <si>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</si>
  <si>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</si>
  <si>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</si>
  <si>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</si>
  <si>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</si>
  <si>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</si>
  <si>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</si>
  <si>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Доходы всего, в том числе:</t>
  </si>
  <si>
    <t>налог на прибыль организаций</t>
  </si>
  <si>
    <t>налог на доходы физических лиц</t>
  </si>
  <si>
    <t>налоги на товары,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</si>
  <si>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</si>
  <si>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</si>
  <si>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</si>
  <si>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</si>
  <si>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</si>
  <si>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</si>
  <si>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</si>
  <si>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</si>
  <si>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</si>
  <si>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РФ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</si>
  <si>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</si>
  <si>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</si>
  <si>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Массовый спорт</t>
  </si>
  <si>
    <t>Связь и информатика</t>
  </si>
  <si>
    <t>Дополнительное образование детей</t>
  </si>
  <si>
    <t>Физическая культура</t>
  </si>
  <si>
    <t>0,0</t>
  </si>
  <si>
    <t>Прочие безвозмездные поступления</t>
  </si>
  <si>
    <t xml:space="preserve"> </t>
  </si>
  <si>
    <t>(млн. рублей)</t>
  </si>
  <si>
    <t>Охрана окружающей среды</t>
  </si>
  <si>
    <t xml:space="preserve">  </t>
  </si>
  <si>
    <t>Обеспечение проведения выборов и референдумов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</si>
  <si>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</si>
  <si>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</si>
  <si>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Защита населения и территории от чрезвычайных ситуаций природного и техногенного характера,пожарная безопасность</t>
  </si>
  <si>
    <r>
      <t>по состоянию на</t>
    </r>
    <r>
      <rPr>
        <b/>
        <u val="single"/>
        <sz val="14"/>
        <rFont val="Times New Roman"/>
        <family val="1"/>
      </rPr>
      <t xml:space="preserve"> 31 мая  2022 года</t>
    </r>
  </si>
  <si>
    <t>План, с учетом изменений                 на 31.05.2022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</si>
</sst>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4" fontId="4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5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4" fillId="0" borderId="14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21">
      <selection activeCell="B29" sqref="B29:B81"/>
    </sheetView>
  </sheetViews>
  <sheetFormatPr defaultColWidth="9.00390625" defaultRowHeight="12.75"/>
  <cols>
    <col min="1" max="1" width="44.875" style="0" customWidth="1"/>
    <col min="2" max="2" width="18.625" style="0" customWidth="1"/>
    <col min="3" max="3" width="17.375" style="0" customWidth="1"/>
    <col min="4" max="4" width="18.375" style="0" customWidth="1"/>
  </cols>
  <sheetData>
    <row r="1" spans="1:4" ht="18.75">
      <c r="A1" s="46" t="s">
        <v>0</v>
      </c>
      <c r="B1" s="46"/>
      <c r="C1" s="46"/>
      <c r="D1" s="46"/>
    </row>
    <row r="2" spans="1:4" ht="18.75">
      <c r="A2" s="47" t="s">
        <v>1</v>
      </c>
      <c r="B2" s="47"/>
      <c r="C2" s="47"/>
      <c r="D2" s="47"/>
    </row>
    <row r="3" spans="1:4" ht="18.75">
      <c r="A3" s="46" t="s">
        <v>95</v>
      </c>
      <c r="B3" s="46"/>
      <c r="C3" s="46"/>
      <c r="D3" s="46"/>
    </row>
    <row r="4" spans="1:4" ht="15.75">
      <c r="A4" s="1"/>
      <c r="B4" s="2"/>
      <c r="C4" s="3"/>
      <c r="D4" s="3"/>
    </row>
    <row r="5" spans="1:4" ht="15.75">
      <c r="A5" s="4"/>
      <c r="B5" s="4"/>
      <c r="C5" s="48" t="s">
        <v>88</v>
      </c>
      <c r="D5" s="48"/>
    </row>
    <row r="6" spans="1:4" ht="45">
      <c r="A6" s="5" t="s">
        <v>2</v>
      </c>
      <c r="B6" s="5" t="s">
        <v>96</v>
      </c>
      <c r="C6" s="5" t="s">
        <v>3</v>
      </c>
      <c r="D6" s="5" t="s">
        <v>4</v>
      </c>
    </row>
    <row r="7" spans="1:4" ht="15.75">
      <c r="A7" s="6" t="s">
        <v>5</v>
      </c>
      <c r="B7" s="7" t="s">
        <v>6</v>
      </c>
      <c r="C7" s="7" t="s">
        <v>7</v>
      </c>
      <c r="D7" s="7" t="s">
        <v>8</v>
      </c>
    </row>
    <row r="8" spans="1:4" ht="15.75">
      <c r="A8" s="42" t="s">
        <v>9</v>
      </c>
      <c r="B8" s="42"/>
      <c r="C8" s="42"/>
      <c r="D8" s="42"/>
    </row>
    <row r="9" spans="1:4" ht="15.75">
      <c r="A9" s="18" t="s">
        <v>65</v>
      </c>
      <c r="B9" s="37">
        <v>1159</v>
      </c>
      <c r="C9" s="37">
        <v>354</v>
      </c>
      <c r="D9" s="21">
        <f>C9/B9*100</f>
        <v>30.543572044866263</v>
      </c>
    </row>
    <row r="10" spans="1:4" ht="15.75">
      <c r="A10" s="18" t="s">
        <v>10</v>
      </c>
      <c r="B10" s="37">
        <v>118.4</v>
      </c>
      <c r="C10" s="37">
        <v>50.68</v>
      </c>
      <c r="D10" s="21">
        <f>C10/B10*100</f>
        <v>42.80405405405405</v>
      </c>
    </row>
    <row r="11" spans="1:4" ht="15.75">
      <c r="A11" s="18" t="s">
        <v>66</v>
      </c>
      <c r="B11" s="37">
        <v>0.99</v>
      </c>
      <c r="C11" s="37">
        <v>0.24</v>
      </c>
      <c r="D11" s="21">
        <f>C11/B11*100</f>
        <v>24.242424242424242</v>
      </c>
    </row>
    <row r="12" spans="1:4" ht="15.75">
      <c r="A12" s="18" t="s">
        <v>67</v>
      </c>
      <c r="B12" s="37">
        <v>88.9</v>
      </c>
      <c r="C12" s="37">
        <v>34.49</v>
      </c>
      <c r="D12" s="21">
        <f aca="true" t="shared" si="0" ref="D12:D26">C12/B12*100</f>
        <v>38.79640044994376</v>
      </c>
    </row>
    <row r="13" spans="1:4" ht="47.25">
      <c r="A13" s="18" t="s">
        <v>68</v>
      </c>
      <c r="B13" s="37" t="s">
        <v>85</v>
      </c>
      <c r="C13" s="37" t="s">
        <v>85</v>
      </c>
      <c r="D13" s="21">
        <v>0</v>
      </c>
    </row>
    <row r="14" spans="1:4" ht="15.75">
      <c r="A14" s="18" t="s">
        <v>69</v>
      </c>
      <c r="B14" s="37">
        <v>16.49</v>
      </c>
      <c r="C14" s="37">
        <v>10.65</v>
      </c>
      <c r="D14" s="21">
        <f t="shared" si="0"/>
        <v>64.58459672528805</v>
      </c>
    </row>
    <row r="15" spans="1:4" ht="15.75">
      <c r="A15" s="18" t="s">
        <v>70</v>
      </c>
      <c r="B15" s="37">
        <v>3</v>
      </c>
      <c r="C15" s="37">
        <v>1.27</v>
      </c>
      <c r="D15" s="21">
        <f t="shared" si="0"/>
        <v>42.333333333333336</v>
      </c>
    </row>
    <row r="16" spans="1:4" ht="47.25">
      <c r="A16" s="18" t="s">
        <v>71</v>
      </c>
      <c r="B16" s="37" t="s">
        <v>85</v>
      </c>
      <c r="C16" s="37">
        <v>0</v>
      </c>
      <c r="D16" s="21">
        <v>0</v>
      </c>
    </row>
    <row r="17" spans="1:4" ht="47.25">
      <c r="A17" s="18" t="s">
        <v>72</v>
      </c>
      <c r="B17" s="37">
        <v>4.58</v>
      </c>
      <c r="C17" s="37">
        <v>2.34</v>
      </c>
      <c r="D17" s="21">
        <f t="shared" si="0"/>
        <v>51.09170305676856</v>
      </c>
    </row>
    <row r="18" spans="1:4" ht="31.5">
      <c r="A18" s="18" t="s">
        <v>73</v>
      </c>
      <c r="B18" s="37">
        <v>1</v>
      </c>
      <c r="C18" s="37">
        <v>0.86</v>
      </c>
      <c r="D18" s="21">
        <f t="shared" si="0"/>
        <v>86</v>
      </c>
    </row>
    <row r="19" spans="1:4" ht="31.5">
      <c r="A19" s="18" t="s">
        <v>74</v>
      </c>
      <c r="B19" s="37">
        <v>0.55</v>
      </c>
      <c r="C19" s="37">
        <v>0.24</v>
      </c>
      <c r="D19" s="21">
        <f t="shared" si="0"/>
        <v>43.636363636363626</v>
      </c>
    </row>
    <row r="20" spans="1:4" ht="31.5">
      <c r="A20" s="18" t="s">
        <v>75</v>
      </c>
      <c r="B20" s="37">
        <v>0.6</v>
      </c>
      <c r="C20" s="37">
        <v>0.06</v>
      </c>
      <c r="D20" s="21">
        <f t="shared" si="0"/>
        <v>10</v>
      </c>
    </row>
    <row r="21" spans="1:4" ht="15.75">
      <c r="A21" s="18" t="s">
        <v>76</v>
      </c>
      <c r="B21" s="37">
        <v>2.29</v>
      </c>
      <c r="C21" s="37">
        <v>0.51</v>
      </c>
      <c r="D21" s="21">
        <f t="shared" si="0"/>
        <v>22.270742358078603</v>
      </c>
    </row>
    <row r="22" spans="1:4" ht="15.75">
      <c r="A22" s="18" t="s">
        <v>77</v>
      </c>
      <c r="B22" s="37" t="s">
        <v>85</v>
      </c>
      <c r="C22" s="37">
        <v>0</v>
      </c>
      <c r="D22" s="21">
        <v>0</v>
      </c>
    </row>
    <row r="23" spans="1:7" ht="31.5">
      <c r="A23" s="18" t="s">
        <v>78</v>
      </c>
      <c r="B23" s="37">
        <v>1023.4</v>
      </c>
      <c r="C23" s="37">
        <v>302.5</v>
      </c>
      <c r="D23" s="21">
        <f t="shared" si="0"/>
        <v>29.558334961891735</v>
      </c>
      <c r="G23" s="40"/>
    </row>
    <row r="24" spans="1:6" ht="15.75">
      <c r="A24" s="18" t="s">
        <v>86</v>
      </c>
      <c r="B24" s="37">
        <v>16.34</v>
      </c>
      <c r="C24" s="37">
        <v>0</v>
      </c>
      <c r="D24" s="21">
        <f t="shared" si="0"/>
        <v>0</v>
      </c>
      <c r="E24" s="39"/>
      <c r="F24" s="40"/>
    </row>
    <row r="25" spans="1:4" ht="94.5">
      <c r="A25" s="8" t="s">
        <v>79</v>
      </c>
      <c r="B25" s="38">
        <v>1</v>
      </c>
      <c r="C25" s="38">
        <v>1.2</v>
      </c>
      <c r="D25" s="23">
        <f t="shared" si="0"/>
        <v>120</v>
      </c>
    </row>
    <row r="26" spans="1:4" ht="63">
      <c r="A26" s="8" t="s">
        <v>80</v>
      </c>
      <c r="B26" s="38">
        <v>-0.2</v>
      </c>
      <c r="C26" s="38">
        <v>-0.37</v>
      </c>
      <c r="D26" s="23">
        <f t="shared" si="0"/>
        <v>185</v>
      </c>
    </row>
    <row r="27" spans="1:4" ht="15.75">
      <c r="A27" s="49"/>
      <c r="B27" s="50"/>
      <c r="C27" s="50"/>
      <c r="D27" s="51"/>
    </row>
    <row r="28" spans="1:4" ht="15.75">
      <c r="A28" s="43" t="s">
        <v>11</v>
      </c>
      <c r="B28" s="44"/>
      <c r="C28" s="44"/>
      <c r="D28" s="45"/>
    </row>
    <row r="29" spans="1:4" ht="15.75">
      <c r="A29" s="9" t="s">
        <v>12</v>
      </c>
      <c r="B29" s="52">
        <f>B30+B31+B32+B33+B34+B36+B37</f>
        <v>91.37</v>
      </c>
      <c r="C29" s="33">
        <f>C30+C31+C32+C33+C34+C35+C36+C37</f>
        <v>24.509999999999998</v>
      </c>
      <c r="D29" s="20">
        <f>C29/B29%</f>
        <v>26.824997263872163</v>
      </c>
    </row>
    <row r="30" spans="1:4" ht="47.25">
      <c r="A30" s="10" t="s">
        <v>23</v>
      </c>
      <c r="B30" s="53">
        <v>1.98</v>
      </c>
      <c r="C30" s="24">
        <v>0.67</v>
      </c>
      <c r="D30" s="19">
        <f aca="true" t="shared" si="1" ref="D30:D37">C30*100/B30</f>
        <v>33.83838383838384</v>
      </c>
    </row>
    <row r="31" spans="1:4" ht="78.75">
      <c r="A31" s="10" t="s">
        <v>24</v>
      </c>
      <c r="B31" s="53">
        <v>2.48</v>
      </c>
      <c r="C31" s="25">
        <v>0.86</v>
      </c>
      <c r="D31" s="19">
        <f t="shared" si="1"/>
        <v>34.67741935483871</v>
      </c>
    </row>
    <row r="32" spans="1:4" ht="78.75">
      <c r="A32" s="11" t="s">
        <v>25</v>
      </c>
      <c r="B32" s="53">
        <v>38.05</v>
      </c>
      <c r="C32" s="25">
        <v>7.8</v>
      </c>
      <c r="D32" s="19">
        <f t="shared" si="1"/>
        <v>20.49934296977661</v>
      </c>
    </row>
    <row r="33" spans="1:4" ht="15.75">
      <c r="A33" s="11" t="s">
        <v>26</v>
      </c>
      <c r="B33" s="53">
        <v>0.07</v>
      </c>
      <c r="C33" s="25">
        <v>0.04</v>
      </c>
      <c r="D33" s="19"/>
    </row>
    <row r="34" spans="1:4" ht="63">
      <c r="A34" s="10" t="s">
        <v>27</v>
      </c>
      <c r="B34" s="53">
        <v>15.7</v>
      </c>
      <c r="C34" s="25">
        <v>6.76</v>
      </c>
      <c r="D34" s="19">
        <f t="shared" si="1"/>
        <v>43.05732484076433</v>
      </c>
    </row>
    <row r="35" spans="1:4" ht="31.5">
      <c r="A35" s="10" t="s">
        <v>91</v>
      </c>
      <c r="B35" s="53"/>
      <c r="C35" s="25"/>
      <c r="D35" s="19"/>
    </row>
    <row r="36" spans="1:4" ht="15.75">
      <c r="A36" s="10" t="s">
        <v>28</v>
      </c>
      <c r="B36" s="53">
        <v>0.3</v>
      </c>
      <c r="C36" s="25"/>
      <c r="D36" s="19">
        <f t="shared" si="1"/>
        <v>0</v>
      </c>
    </row>
    <row r="37" spans="1:4" ht="15.75">
      <c r="A37" s="10" t="s">
        <v>29</v>
      </c>
      <c r="B37" s="53">
        <v>32.79</v>
      </c>
      <c r="C37" s="25">
        <v>8.38</v>
      </c>
      <c r="D37" s="19">
        <f t="shared" si="1"/>
        <v>25.556572125648067</v>
      </c>
    </row>
    <row r="38" spans="1:4" ht="15.75">
      <c r="A38" s="12" t="s">
        <v>13</v>
      </c>
      <c r="B38" s="52">
        <f>B39</f>
        <v>2.39</v>
      </c>
      <c r="C38" s="26">
        <f>C39</f>
        <v>0.99</v>
      </c>
      <c r="D38" s="20">
        <f>D39</f>
        <v>41.42259414225941</v>
      </c>
    </row>
    <row r="39" spans="1:4" ht="31.5">
      <c r="A39" s="10" t="s">
        <v>30</v>
      </c>
      <c r="B39" s="53">
        <v>2.39</v>
      </c>
      <c r="C39" s="25">
        <v>0.99</v>
      </c>
      <c r="D39" s="19">
        <f aca="true" t="shared" si="2" ref="D39:D80">C39*100/B39</f>
        <v>41.42259414225941</v>
      </c>
    </row>
    <row r="40" spans="1:4" ht="31.5">
      <c r="A40" s="9" t="s">
        <v>14</v>
      </c>
      <c r="B40" s="52">
        <f>B41</f>
        <v>5.72</v>
      </c>
      <c r="C40" s="33">
        <f>C41</f>
        <v>2.09</v>
      </c>
      <c r="D40" s="20">
        <f t="shared" si="2"/>
        <v>36.53846153846154</v>
      </c>
    </row>
    <row r="41" spans="1:4" ht="63">
      <c r="A41" s="10" t="s">
        <v>94</v>
      </c>
      <c r="B41" s="53">
        <v>5.72</v>
      </c>
      <c r="C41" s="25">
        <v>2.09</v>
      </c>
      <c r="D41" s="19">
        <f t="shared" si="2"/>
        <v>36.53846153846154</v>
      </c>
    </row>
    <row r="42" spans="1:4" ht="15.75">
      <c r="A42" s="9" t="s">
        <v>31</v>
      </c>
      <c r="B42" s="52">
        <f>B43+B44+B45+B46+B47</f>
        <v>103.74000000000001</v>
      </c>
      <c r="C42" s="26">
        <f>C43+C44+C45+C46+C47</f>
        <v>82.65</v>
      </c>
      <c r="D42" s="20">
        <f t="shared" si="2"/>
        <v>79.67032967032966</v>
      </c>
    </row>
    <row r="43" spans="1:4" ht="15.75">
      <c r="A43" s="10" t="s">
        <v>32</v>
      </c>
      <c r="B43" s="53">
        <v>4.06</v>
      </c>
      <c r="C43" s="25">
        <v>1.43</v>
      </c>
      <c r="D43" s="19">
        <f t="shared" si="2"/>
        <v>35.221674876847295</v>
      </c>
    </row>
    <row r="44" spans="1:4" ht="15.75">
      <c r="A44" s="10" t="s">
        <v>33</v>
      </c>
      <c r="B44" s="53">
        <v>12.28</v>
      </c>
      <c r="C44" s="25">
        <v>4.04</v>
      </c>
      <c r="D44" s="19">
        <f t="shared" si="2"/>
        <v>32.899022801302934</v>
      </c>
    </row>
    <row r="45" spans="1:4" ht="15.75">
      <c r="A45" s="10" t="s">
        <v>34</v>
      </c>
      <c r="B45" s="53">
        <v>5.25</v>
      </c>
      <c r="C45" s="25">
        <v>0.76</v>
      </c>
      <c r="D45" s="19">
        <f t="shared" si="2"/>
        <v>14.476190476190476</v>
      </c>
    </row>
    <row r="46" spans="1:4" ht="15.75">
      <c r="A46" s="10" t="s">
        <v>82</v>
      </c>
      <c r="B46" s="53">
        <v>4.5</v>
      </c>
      <c r="C46" s="25"/>
      <c r="D46" s="19">
        <f t="shared" si="2"/>
        <v>0</v>
      </c>
    </row>
    <row r="47" spans="1:4" ht="38.25" customHeight="1">
      <c r="A47" s="10" t="s">
        <v>35</v>
      </c>
      <c r="B47" s="53">
        <v>77.65</v>
      </c>
      <c r="C47" s="25">
        <v>76.42</v>
      </c>
      <c r="D47" s="19">
        <f t="shared" si="2"/>
        <v>98.41596909207983</v>
      </c>
    </row>
    <row r="48" spans="1:4" ht="15.75">
      <c r="A48" s="9" t="s">
        <v>15</v>
      </c>
      <c r="B48" s="52">
        <f>B49+B50+B51+B52</f>
        <v>39.239999999999995</v>
      </c>
      <c r="C48" s="26">
        <f>C49+C50+C51+C52</f>
        <v>12.03</v>
      </c>
      <c r="D48" s="20">
        <f t="shared" si="2"/>
        <v>30.657492354740064</v>
      </c>
    </row>
    <row r="49" spans="1:4" ht="15.75">
      <c r="A49" s="10" t="s">
        <v>36</v>
      </c>
      <c r="B49" s="54">
        <v>0.55</v>
      </c>
      <c r="C49" s="27">
        <v>0.2</v>
      </c>
      <c r="D49" s="19">
        <f t="shared" si="2"/>
        <v>36.36363636363636</v>
      </c>
    </row>
    <row r="50" spans="1:4" ht="15.75">
      <c r="A50" s="10" t="s">
        <v>37</v>
      </c>
      <c r="B50" s="55">
        <v>32.11</v>
      </c>
      <c r="C50" s="28">
        <v>10.47</v>
      </c>
      <c r="D50" s="19">
        <f t="shared" si="2"/>
        <v>32.60666459047026</v>
      </c>
    </row>
    <row r="51" spans="1:4" ht="15.75">
      <c r="A51" s="10" t="s">
        <v>38</v>
      </c>
      <c r="B51" s="55">
        <v>1.5</v>
      </c>
      <c r="C51" s="28"/>
      <c r="D51" s="19">
        <f t="shared" si="2"/>
        <v>0</v>
      </c>
    </row>
    <row r="52" spans="1:4" ht="31.5">
      <c r="A52" s="10" t="s">
        <v>39</v>
      </c>
      <c r="B52" s="55">
        <v>5.08</v>
      </c>
      <c r="C52" s="29">
        <v>1.36</v>
      </c>
      <c r="D52" s="19">
        <f t="shared" si="2"/>
        <v>26.771653543307085</v>
      </c>
    </row>
    <row r="53" spans="1:4" ht="15.75">
      <c r="A53" s="9" t="s">
        <v>89</v>
      </c>
      <c r="B53" s="56">
        <f>B54+B55</f>
        <v>1.02</v>
      </c>
      <c r="C53" s="32">
        <f>C54+C55</f>
        <v>0.61</v>
      </c>
      <c r="D53" s="20">
        <f t="shared" si="2"/>
        <v>59.80392156862745</v>
      </c>
    </row>
    <row r="54" spans="1:4" ht="31.5">
      <c r="A54" s="10" t="s">
        <v>92</v>
      </c>
      <c r="B54" s="55">
        <v>0.99</v>
      </c>
      <c r="C54" s="29">
        <v>0.61</v>
      </c>
      <c r="D54" s="19">
        <f t="shared" si="2"/>
        <v>61.61616161616162</v>
      </c>
    </row>
    <row r="55" spans="1:4" ht="31.5">
      <c r="A55" s="10" t="s">
        <v>93</v>
      </c>
      <c r="B55" s="55">
        <v>0.03</v>
      </c>
      <c r="C55" s="29"/>
      <c r="D55" s="19">
        <f t="shared" si="2"/>
        <v>0</v>
      </c>
    </row>
    <row r="56" spans="1:4" ht="15.75">
      <c r="A56" s="9" t="s">
        <v>16</v>
      </c>
      <c r="B56" s="30">
        <f>B57+B58+B59+B60+B61</f>
        <v>655.58</v>
      </c>
      <c r="C56" s="30">
        <f>C57+C58+C59+C60+C61</f>
        <v>215.76999999999998</v>
      </c>
      <c r="D56" s="20">
        <f t="shared" si="2"/>
        <v>32.912840538149425</v>
      </c>
    </row>
    <row r="57" spans="1:4" ht="15.75">
      <c r="A57" s="10" t="s">
        <v>40</v>
      </c>
      <c r="B57" s="31">
        <v>164.8</v>
      </c>
      <c r="C57" s="31">
        <v>56.76</v>
      </c>
      <c r="D57" s="19">
        <f t="shared" si="2"/>
        <v>34.44174757281553</v>
      </c>
    </row>
    <row r="58" spans="1:4" ht="15.75">
      <c r="A58" s="10" t="s">
        <v>41</v>
      </c>
      <c r="B58" s="31">
        <v>415.97</v>
      </c>
      <c r="C58" s="31">
        <v>136.24</v>
      </c>
      <c r="D58" s="19">
        <f t="shared" si="2"/>
        <v>32.752361949179026</v>
      </c>
    </row>
    <row r="59" spans="1:4" ht="15.75">
      <c r="A59" s="10" t="s">
        <v>83</v>
      </c>
      <c r="B59" s="31">
        <v>38.94</v>
      </c>
      <c r="C59" s="31">
        <v>11.79</v>
      </c>
      <c r="D59" s="19">
        <f t="shared" si="2"/>
        <v>30.277349768875194</v>
      </c>
    </row>
    <row r="60" spans="1:4" ht="31.5">
      <c r="A60" s="10" t="s">
        <v>42</v>
      </c>
      <c r="B60" s="31">
        <v>12.11</v>
      </c>
      <c r="C60" s="31">
        <v>3.25</v>
      </c>
      <c r="D60" s="19">
        <f t="shared" si="2"/>
        <v>26.8373245251858</v>
      </c>
    </row>
    <row r="61" spans="1:4" ht="15.75">
      <c r="A61" s="10" t="s">
        <v>43</v>
      </c>
      <c r="B61" s="31">
        <v>23.76</v>
      </c>
      <c r="C61" s="31">
        <v>7.73</v>
      </c>
      <c r="D61" s="19">
        <f t="shared" si="2"/>
        <v>32.533670033670035</v>
      </c>
    </row>
    <row r="62" spans="1:4" ht="15.75">
      <c r="A62" s="9" t="s">
        <v>17</v>
      </c>
      <c r="B62" s="13">
        <f>B63+B64</f>
        <v>159.57</v>
      </c>
      <c r="C62" s="30">
        <f>C63+C64</f>
        <v>55.03</v>
      </c>
      <c r="D62" s="20">
        <f t="shared" si="2"/>
        <v>34.4864322867707</v>
      </c>
    </row>
    <row r="63" spans="1:4" ht="15.75">
      <c r="A63" s="10" t="s">
        <v>44</v>
      </c>
      <c r="B63" s="14">
        <v>113.14</v>
      </c>
      <c r="C63" s="31">
        <v>34.59</v>
      </c>
      <c r="D63" s="19">
        <f t="shared" si="2"/>
        <v>30.572741735902426</v>
      </c>
    </row>
    <row r="64" spans="1:4" ht="31.5">
      <c r="A64" s="10" t="s">
        <v>45</v>
      </c>
      <c r="B64" s="14">
        <v>46.43</v>
      </c>
      <c r="C64" s="31">
        <v>20.44</v>
      </c>
      <c r="D64" s="19">
        <f t="shared" si="2"/>
        <v>44.02326082274392</v>
      </c>
    </row>
    <row r="65" spans="1:4" ht="15.75">
      <c r="A65" s="9" t="s">
        <v>18</v>
      </c>
      <c r="B65" s="13">
        <f>B66</f>
        <v>0.12</v>
      </c>
      <c r="C65" s="30">
        <f>C66</f>
        <v>0</v>
      </c>
      <c r="D65" s="20">
        <f t="shared" si="2"/>
        <v>0</v>
      </c>
    </row>
    <row r="66" spans="1:4" ht="31.5">
      <c r="A66" s="10" t="s">
        <v>46</v>
      </c>
      <c r="B66" s="14">
        <v>0.12</v>
      </c>
      <c r="C66" s="31"/>
      <c r="D66" s="19">
        <f t="shared" si="2"/>
        <v>0</v>
      </c>
    </row>
    <row r="67" spans="1:4" ht="15.75">
      <c r="A67" s="9" t="s">
        <v>19</v>
      </c>
      <c r="B67" s="13">
        <f>B68+B69+B70+B71</f>
        <v>55.46999999999999</v>
      </c>
      <c r="C67" s="13">
        <f>C68+C69+C70+C71</f>
        <v>13.100000000000001</v>
      </c>
      <c r="D67" s="41">
        <f>D68+D69+D70+D71</f>
        <v>138.50290043833496</v>
      </c>
    </row>
    <row r="68" spans="1:4" ht="15.75">
      <c r="A68" s="10" t="s">
        <v>47</v>
      </c>
      <c r="B68" s="14">
        <v>1.4</v>
      </c>
      <c r="C68" s="31">
        <v>0.49</v>
      </c>
      <c r="D68" s="19">
        <f t="shared" si="2"/>
        <v>35</v>
      </c>
    </row>
    <row r="69" spans="1:4" ht="15.75">
      <c r="A69" s="11" t="s">
        <v>48</v>
      </c>
      <c r="B69" s="14">
        <v>49.4</v>
      </c>
      <c r="C69" s="31">
        <v>10.46</v>
      </c>
      <c r="D69" s="19">
        <f t="shared" si="2"/>
        <v>21.17408906882591</v>
      </c>
    </row>
    <row r="70" spans="1:4" ht="15.75">
      <c r="A70" s="11" t="s">
        <v>49</v>
      </c>
      <c r="B70" s="14">
        <v>3.87</v>
      </c>
      <c r="C70" s="31">
        <v>1.88</v>
      </c>
      <c r="D70" s="19">
        <f t="shared" si="2"/>
        <v>48.57881136950904</v>
      </c>
    </row>
    <row r="71" spans="1:4" ht="31.5">
      <c r="A71" s="10" t="s">
        <v>50</v>
      </c>
      <c r="B71" s="14">
        <v>0.8</v>
      </c>
      <c r="C71" s="31">
        <v>0.27</v>
      </c>
      <c r="D71" s="19">
        <f t="shared" si="2"/>
        <v>33.75</v>
      </c>
    </row>
    <row r="72" spans="1:4" ht="15.75">
      <c r="A72" s="9" t="s">
        <v>20</v>
      </c>
      <c r="B72" s="13">
        <f>B73+B74+B75</f>
        <v>13.76</v>
      </c>
      <c r="C72" s="30">
        <f>C73+C74+C75</f>
        <v>5.46</v>
      </c>
      <c r="D72" s="20">
        <f t="shared" si="2"/>
        <v>39.68023255813954</v>
      </c>
    </row>
    <row r="73" spans="1:4" ht="15.75">
      <c r="A73" s="10" t="s">
        <v>84</v>
      </c>
      <c r="B73" s="14">
        <v>12.77</v>
      </c>
      <c r="C73" s="31">
        <v>5.39</v>
      </c>
      <c r="D73" s="19">
        <f t="shared" si="2"/>
        <v>42.208300704776825</v>
      </c>
    </row>
    <row r="74" spans="1:4" ht="15.75">
      <c r="A74" s="10" t="s">
        <v>81</v>
      </c>
      <c r="B74" s="14">
        <v>0.92</v>
      </c>
      <c r="C74" s="31">
        <v>0.07</v>
      </c>
      <c r="D74" s="19">
        <f t="shared" si="2"/>
        <v>7.608695652173914</v>
      </c>
    </row>
    <row r="75" spans="1:4" ht="31.5">
      <c r="A75" s="10" t="s">
        <v>51</v>
      </c>
      <c r="B75" s="14">
        <v>0.07</v>
      </c>
      <c r="C75" s="31"/>
      <c r="D75" s="19">
        <f t="shared" si="2"/>
        <v>0</v>
      </c>
    </row>
    <row r="76" spans="1:4" ht="31.5">
      <c r="A76" s="9" t="s">
        <v>21</v>
      </c>
      <c r="B76" s="13">
        <f>B77</f>
        <v>0.06</v>
      </c>
      <c r="C76" s="30"/>
      <c r="D76" s="19">
        <f t="shared" si="2"/>
        <v>0</v>
      </c>
    </row>
    <row r="77" spans="1:4" ht="31.5">
      <c r="A77" s="10" t="s">
        <v>52</v>
      </c>
      <c r="B77" s="14">
        <v>0.06</v>
      </c>
      <c r="C77" s="31"/>
      <c r="D77" s="19">
        <f t="shared" si="2"/>
        <v>0</v>
      </c>
    </row>
    <row r="78" spans="1:4" ht="63">
      <c r="A78" s="9" t="s">
        <v>22</v>
      </c>
      <c r="B78" s="13">
        <f>B79+B80</f>
        <v>67.6</v>
      </c>
      <c r="C78" s="30">
        <f>C79+C80</f>
        <v>20.29</v>
      </c>
      <c r="D78" s="20">
        <f t="shared" si="2"/>
        <v>30.014792899408288</v>
      </c>
    </row>
    <row r="79" spans="1:4" ht="47.25">
      <c r="A79" s="10" t="s">
        <v>53</v>
      </c>
      <c r="B79" s="14">
        <v>30.17</v>
      </c>
      <c r="C79" s="31">
        <v>10.75</v>
      </c>
      <c r="D79" s="19">
        <f t="shared" si="2"/>
        <v>35.63142194232681</v>
      </c>
    </row>
    <row r="80" spans="1:4" ht="31.5">
      <c r="A80" s="11" t="s">
        <v>54</v>
      </c>
      <c r="B80" s="14">
        <v>37.43</v>
      </c>
      <c r="C80" s="31">
        <v>9.54</v>
      </c>
      <c r="D80" s="19">
        <f t="shared" si="2"/>
        <v>25.487576810045415</v>
      </c>
    </row>
    <row r="81" spans="1:4" ht="15.75">
      <c r="A81" s="15" t="s">
        <v>55</v>
      </c>
      <c r="B81" s="34">
        <f>B29+B38+B40+B42+B48+B53+B56+B62+B65+B67+B72+B76+B78</f>
        <v>1195.6399999999999</v>
      </c>
      <c r="C81" s="34">
        <f>C29+C38+C40+C42+C48+C53+C56+C62+C65+C67+C72+C76+C78</f>
        <v>432.53</v>
      </c>
      <c r="D81" s="20">
        <f>C81*100/B81</f>
        <v>36.175604697066014</v>
      </c>
    </row>
    <row r="82" spans="1:4" ht="15.75">
      <c r="A82" s="16" t="s">
        <v>56</v>
      </c>
      <c r="B82" s="35">
        <v>-39.6</v>
      </c>
      <c r="C82" s="35">
        <v>-9.6</v>
      </c>
      <c r="D82" s="22"/>
    </row>
    <row r="83" spans="1:4" ht="31.5">
      <c r="A83" s="17" t="s">
        <v>57</v>
      </c>
      <c r="B83" s="36">
        <v>39.6</v>
      </c>
      <c r="C83" s="36">
        <v>9.6</v>
      </c>
      <c r="D83" s="22">
        <f>C83/B83*100</f>
        <v>24.24242424242424</v>
      </c>
    </row>
    <row r="84" spans="1:4" ht="47.25">
      <c r="A84" s="17" t="s">
        <v>58</v>
      </c>
      <c r="B84" s="36">
        <v>9800</v>
      </c>
      <c r="C84" s="36">
        <v>0</v>
      </c>
      <c r="D84" s="22"/>
    </row>
    <row r="85" spans="1:4" ht="63">
      <c r="A85" s="17" t="s">
        <v>59</v>
      </c>
      <c r="B85" s="36">
        <v>25.3</v>
      </c>
      <c r="C85" s="36">
        <v>0</v>
      </c>
      <c r="D85" s="22"/>
    </row>
    <row r="86" spans="1:4" ht="78.75">
      <c r="A86" s="17" t="s">
        <v>60</v>
      </c>
      <c r="B86" s="36">
        <v>-15.4</v>
      </c>
      <c r="C86" s="36">
        <v>0</v>
      </c>
      <c r="D86" s="22"/>
    </row>
    <row r="87" spans="1:4" ht="31.5">
      <c r="A87" s="17" t="s">
        <v>61</v>
      </c>
      <c r="B87" s="36">
        <v>0</v>
      </c>
      <c r="C87" s="36">
        <v>0</v>
      </c>
      <c r="D87" s="22"/>
    </row>
    <row r="88" spans="1:6" ht="31.5">
      <c r="A88" s="17" t="s">
        <v>62</v>
      </c>
      <c r="B88" s="36">
        <v>29.8</v>
      </c>
      <c r="C88" s="36">
        <v>9.6</v>
      </c>
      <c r="D88" s="22">
        <f>C88/B88*100</f>
        <v>32.21476510067114</v>
      </c>
      <c r="F88" t="s">
        <v>87</v>
      </c>
    </row>
    <row r="89" spans="1:4" ht="15.75">
      <c r="A89" s="17" t="s">
        <v>63</v>
      </c>
      <c r="B89" s="36">
        <v>-1168.8</v>
      </c>
      <c r="C89" s="36">
        <v>-384.6</v>
      </c>
      <c r="D89" s="22">
        <f>C89/B89*100</f>
        <v>32.90554414784395</v>
      </c>
    </row>
    <row r="90" spans="1:4" ht="15.75">
      <c r="A90" s="17" t="s">
        <v>64</v>
      </c>
      <c r="B90" s="36">
        <v>1198.6</v>
      </c>
      <c r="C90" s="36">
        <v>394.2</v>
      </c>
      <c r="D90" s="22">
        <f>C90/B90*100</f>
        <v>32.88836976472552</v>
      </c>
    </row>
    <row r="93" ht="12.75">
      <c r="C93" t="s">
        <v>87</v>
      </c>
    </row>
    <row r="97" ht="12.75">
      <c r="D97" t="s">
        <v>90</v>
      </c>
    </row>
  </sheetData>
  <sheetProtection/>
  <mergeCells count="7">
    <mergeCell ref="A8:D8"/>
    <mergeCell ref="A28:D28"/>
    <mergeCell ref="A1:D1"/>
    <mergeCell ref="A2:D2"/>
    <mergeCell ref="A3:D3"/>
    <mergeCell ref="C5:D5"/>
    <mergeCell ref="A27:D2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Фастович_НА</dc:creator>
  <cp:keywords/>
  <dc:description/>
  <cp:lastModifiedBy>Надежда</cp:lastModifiedBy>
  <cp:lastPrinted>2018-10-11T08:56:46Z</cp:lastPrinted>
  <dcterms:created xsi:type="dcterms:W3CDTF">2015-04-02T09:16:08Z</dcterms:created>
  <dcterms:modified xsi:type="dcterms:W3CDTF">2023-03-01T04:27:12Z</dcterms:modified>
  <cp:category/>
  <cp:version/>
  <cp:contentType/>
  <cp:contentStatus/>
</cp:coreProperties>
</file>