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<sst xmlns="http://schemas.openxmlformats.org/spreadsheetml/2006/main" count="101" uniqueCount="97">
  <si>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</si>
  <si>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</si>
  <si>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</si>
  <si>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</si>
  <si>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</si>
  <si>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</si>
  <si>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</si>
  <si>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</si>
  <si>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</si>
  <si>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</si>
  <si>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</si>
  <si>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</si>
  <si>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</si>
  <si>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</si>
  <si>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</si>
  <si>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</si>
  <si>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</si>
  <si>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</si>
  <si>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</si>
  <si>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</si>
  <si>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</si>
  <si>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</si>
  <si>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</si>
  <si>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</si>
  <si>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</si>
  <si>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</si>
  <si>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</si>
  <si>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</si>
  <si>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</si>
  <si>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</si>
  <si>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</si>
  <si>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</si>
  <si>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</si>
  <si>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</si>
  <si>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</si>
  <si>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</si>
  <si>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</si>
  <si>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</si>
  <si>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</si>
  <si>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</si>
  <si>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</si>
  <si>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</si>
  <si>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</si>
  <si>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</si>
  <si>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</si>
  <si>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</si>
  <si>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</si>
  <si>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</si>
  <si>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</si>
  <si>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</si>
  <si>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</si>
  <si>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</si>
  <si>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</si>
  <si>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</si>
  <si>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</si>
  <si>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</si>
  <si>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</si>
  <si>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</si>
  <si>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</si>
  <si>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</si>
  <si>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</si>
  <si>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</si>
  <si>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</si>
  <si>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</si>
  <si>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</si>
  <si>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</si>
  <si>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</si>
  <si>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</si>
  <si>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</si>
  <si>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</si>
  <si>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</si>
  <si>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</si>
  <si>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</si>
  <si>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</si>
  <si>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</si>
  <si>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</si>
  <si>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</si>
  <si>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</si>
  <si>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</si>
  <si>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</si>
  <si>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</si>
  <si>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</si>
  <si>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</si>
  <si>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</si>
  <si>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</si>
  <si>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</si>
  <si>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</si>
  <si>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</si>
  <si>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</si>
  <si>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</si>
  <si>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</si>
  <si>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</si>
  <si>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</si>
  <si>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</si>
  <si>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характера,пожарная безопасность</t>
  </si>
  <si>
    <r>
      <t>по состоянию на</t>
    </r>
    <r>
      <rPr>
        <b/>
        <u val="single"/>
        <sz val="14"/>
        <rFont val="Times New Roman"/>
        <family val="1"/>
      </rPr>
      <t xml:space="preserve"> 30 апреля  2021 года</t>
    </r>
  </si>
  <si>
    <t>План, с учетом изменений                 на 30.04.2021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</si>
</sst>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76">
      <selection activeCell="K84" sqref="K84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8" t="s">
        <v>0</v>
      </c>
      <c r="B1" s="48"/>
      <c r="C1" s="48"/>
      <c r="D1" s="48"/>
    </row>
    <row r="2" spans="1:4" ht="18.75">
      <c r="A2" s="49" t="s">
        <v>1</v>
      </c>
      <c r="B2" s="49"/>
      <c r="C2" s="49"/>
      <c r="D2" s="49"/>
    </row>
    <row r="3" spans="1:4" ht="18.75">
      <c r="A3" s="48" t="s">
        <v>95</v>
      </c>
      <c r="B3" s="48"/>
      <c r="C3" s="48"/>
      <c r="D3" s="48"/>
    </row>
    <row r="4" spans="1:4" ht="15.75">
      <c r="A4" s="1"/>
      <c r="B4" s="2"/>
      <c r="C4" s="3"/>
      <c r="D4" s="3"/>
    </row>
    <row r="5" spans="1:4" ht="15.75">
      <c r="A5" s="4"/>
      <c r="B5" s="4"/>
      <c r="C5" s="50" t="s">
        <v>88</v>
      </c>
      <c r="D5" s="50"/>
    </row>
    <row r="6" spans="1:4" ht="45">
      <c r="A6" s="5" t="s">
        <v>2</v>
      </c>
      <c r="B6" s="5" t="s">
        <v>96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4" t="s">
        <v>9</v>
      </c>
      <c r="B8" s="44"/>
      <c r="C8" s="44"/>
      <c r="D8" s="44"/>
    </row>
    <row r="9" spans="1:4" ht="15.75">
      <c r="A9" s="18" t="s">
        <v>65</v>
      </c>
      <c r="B9" s="39">
        <v>1093.3</v>
      </c>
      <c r="C9" s="39">
        <v>309.1</v>
      </c>
      <c r="D9" s="21">
        <f>C9/B9*100</f>
        <v>28.272203420836007</v>
      </c>
    </row>
    <row r="10" spans="1:4" ht="15.75">
      <c r="A10" s="18" t="s">
        <v>10</v>
      </c>
      <c r="B10" s="39">
        <v>118.4</v>
      </c>
      <c r="C10" s="39">
        <v>41.3</v>
      </c>
      <c r="D10" s="21">
        <f>C10/B10*100</f>
        <v>34.88175675675676</v>
      </c>
    </row>
    <row r="11" spans="1:4" ht="15.75">
      <c r="A11" s="18" t="s">
        <v>66</v>
      </c>
      <c r="B11" s="39">
        <v>1</v>
      </c>
      <c r="C11" s="39">
        <v>0.24</v>
      </c>
      <c r="D11" s="21">
        <f>C11/B11*100</f>
        <v>24</v>
      </c>
    </row>
    <row r="12" spans="1:4" ht="15.75">
      <c r="A12" s="18" t="s">
        <v>67</v>
      </c>
      <c r="B12" s="39">
        <v>88.9</v>
      </c>
      <c r="C12" s="39">
        <v>27.3</v>
      </c>
      <c r="D12" s="21">
        <f aca="true" t="shared" si="0" ref="D12:D26">C12/B12*100</f>
        <v>30.708661417322837</v>
      </c>
    </row>
    <row r="13" spans="1:4" ht="47.25">
      <c r="A13" s="18" t="s">
        <v>68</v>
      </c>
      <c r="B13" s="39" t="s">
        <v>85</v>
      </c>
      <c r="C13" s="39" t="s">
        <v>85</v>
      </c>
      <c r="D13" s="21">
        <v>0</v>
      </c>
    </row>
    <row r="14" spans="1:4" ht="15.75">
      <c r="A14" s="18" t="s">
        <v>69</v>
      </c>
      <c r="B14" s="39">
        <v>16.5</v>
      </c>
      <c r="C14" s="39">
        <v>8.98</v>
      </c>
      <c r="D14" s="21">
        <f t="shared" si="0"/>
        <v>54.42424242424243</v>
      </c>
    </row>
    <row r="15" spans="1:4" ht="15.75">
      <c r="A15" s="18" t="s">
        <v>70</v>
      </c>
      <c r="B15" s="39">
        <v>3</v>
      </c>
      <c r="C15" s="39">
        <v>1.03</v>
      </c>
      <c r="D15" s="21">
        <f t="shared" si="0"/>
        <v>34.333333333333336</v>
      </c>
    </row>
    <row r="16" spans="1:4" ht="47.25">
      <c r="A16" s="18" t="s">
        <v>71</v>
      </c>
      <c r="B16" s="39" t="s">
        <v>85</v>
      </c>
      <c r="C16" s="39">
        <v>0</v>
      </c>
      <c r="D16" s="21">
        <v>0</v>
      </c>
    </row>
    <row r="17" spans="1:4" ht="47.25">
      <c r="A17" s="18" t="s">
        <v>72</v>
      </c>
      <c r="B17" s="39">
        <v>4.6</v>
      </c>
      <c r="C17" s="39">
        <v>2.3</v>
      </c>
      <c r="D17" s="21">
        <f t="shared" si="0"/>
        <v>50</v>
      </c>
    </row>
    <row r="18" spans="1:4" ht="31.5">
      <c r="A18" s="18" t="s">
        <v>73</v>
      </c>
      <c r="B18" s="39">
        <v>1</v>
      </c>
      <c r="C18" s="39">
        <v>0.9</v>
      </c>
      <c r="D18" s="21">
        <f t="shared" si="0"/>
        <v>90</v>
      </c>
    </row>
    <row r="19" spans="1:4" ht="31.5">
      <c r="A19" s="18" t="s">
        <v>74</v>
      </c>
      <c r="B19" s="39">
        <v>0.55</v>
      </c>
      <c r="C19" s="39">
        <v>0.2</v>
      </c>
      <c r="D19" s="21">
        <f t="shared" si="0"/>
        <v>36.36363636363637</v>
      </c>
    </row>
    <row r="20" spans="1:4" ht="31.5">
      <c r="A20" s="18" t="s">
        <v>75</v>
      </c>
      <c r="B20" s="39">
        <v>0.55</v>
      </c>
      <c r="C20" s="39">
        <v>0.05</v>
      </c>
      <c r="D20" s="21">
        <f t="shared" si="0"/>
        <v>9.090909090909092</v>
      </c>
    </row>
    <row r="21" spans="1:4" ht="15.75">
      <c r="A21" s="18" t="s">
        <v>76</v>
      </c>
      <c r="B21" s="39">
        <v>2.3</v>
      </c>
      <c r="C21" s="39">
        <v>0.42</v>
      </c>
      <c r="D21" s="21">
        <f t="shared" si="0"/>
        <v>18.26086956521739</v>
      </c>
    </row>
    <row r="22" spans="1:4" ht="15.75">
      <c r="A22" s="18" t="s">
        <v>77</v>
      </c>
      <c r="B22" s="39" t="s">
        <v>85</v>
      </c>
      <c r="C22" s="39">
        <v>0</v>
      </c>
      <c r="D22" s="21">
        <v>0</v>
      </c>
    </row>
    <row r="23" spans="1:7" ht="31.5">
      <c r="A23" s="18" t="s">
        <v>78</v>
      </c>
      <c r="B23" s="39">
        <v>973.1</v>
      </c>
      <c r="C23" s="39">
        <v>266.9</v>
      </c>
      <c r="D23" s="21">
        <f t="shared" si="0"/>
        <v>27.42780803617305</v>
      </c>
      <c r="G23" s="42"/>
    </row>
    <row r="24" spans="1:6" ht="15.75">
      <c r="A24" s="18" t="s">
        <v>86</v>
      </c>
      <c r="B24" s="39">
        <v>0.9</v>
      </c>
      <c r="C24" s="39">
        <v>0</v>
      </c>
      <c r="D24" s="21">
        <v>0</v>
      </c>
      <c r="E24" s="41"/>
      <c r="F24" s="42"/>
    </row>
    <row r="25" spans="1:4" ht="94.5">
      <c r="A25" s="8" t="s">
        <v>79</v>
      </c>
      <c r="B25" s="40">
        <v>1</v>
      </c>
      <c r="C25" s="40">
        <v>1</v>
      </c>
      <c r="D25" s="23">
        <v>0</v>
      </c>
    </row>
    <row r="26" spans="1:4" ht="63">
      <c r="A26" s="8" t="s">
        <v>80</v>
      </c>
      <c r="B26" s="40">
        <v>-0.2</v>
      </c>
      <c r="C26" s="40">
        <v>-0.3</v>
      </c>
      <c r="D26" s="23">
        <f t="shared" si="0"/>
        <v>149.99999999999997</v>
      </c>
    </row>
    <row r="27" spans="1:4" ht="15.75">
      <c r="A27" s="51"/>
      <c r="B27" s="52"/>
      <c r="C27" s="52"/>
      <c r="D27" s="53"/>
    </row>
    <row r="28" spans="1:4" ht="15.75">
      <c r="A28" s="45" t="s">
        <v>11</v>
      </c>
      <c r="B28" s="46"/>
      <c r="C28" s="46"/>
      <c r="D28" s="47"/>
    </row>
    <row r="29" spans="1:4" ht="15.75">
      <c r="A29" s="9" t="s">
        <v>12</v>
      </c>
      <c r="B29" s="35">
        <f>B30+B31+B32+B33+B34+B35+B36+B37</f>
        <v>85.57</v>
      </c>
      <c r="C29" s="35">
        <f>C30+C31+C32+C33+C34+C35+C36+C37</f>
        <v>21.93</v>
      </c>
      <c r="D29" s="20">
        <f>C29/B29%</f>
        <v>25.62814070351759</v>
      </c>
    </row>
    <row r="30" spans="1:4" ht="47.25">
      <c r="A30" s="10" t="s">
        <v>23</v>
      </c>
      <c r="B30" s="26">
        <v>1.9</v>
      </c>
      <c r="C30" s="26">
        <v>0.64</v>
      </c>
      <c r="D30" s="19">
        <f aca="true" t="shared" si="1" ref="D30:D37">C30*100/B30</f>
        <v>33.68421052631579</v>
      </c>
    </row>
    <row r="31" spans="1:4" ht="78.75">
      <c r="A31" s="10" t="s">
        <v>24</v>
      </c>
      <c r="B31" s="26">
        <v>2.27</v>
      </c>
      <c r="C31" s="27">
        <v>0.75</v>
      </c>
      <c r="D31" s="19">
        <f t="shared" si="1"/>
        <v>33.03964757709251</v>
      </c>
    </row>
    <row r="32" spans="1:4" ht="78.75">
      <c r="A32" s="11" t="s">
        <v>25</v>
      </c>
      <c r="B32" s="26">
        <v>37.53</v>
      </c>
      <c r="C32" s="27">
        <v>7.44</v>
      </c>
      <c r="D32" s="19">
        <f t="shared" si="1"/>
        <v>19.82414068745004</v>
      </c>
    </row>
    <row r="33" spans="1:4" ht="15.75">
      <c r="A33" s="11" t="s">
        <v>26</v>
      </c>
      <c r="B33" s="26">
        <v>0.01</v>
      </c>
      <c r="C33" s="27"/>
      <c r="D33" s="19"/>
    </row>
    <row r="34" spans="1:4" ht="63">
      <c r="A34" s="10" t="s">
        <v>27</v>
      </c>
      <c r="B34" s="26">
        <v>14.43</v>
      </c>
      <c r="C34" s="27">
        <v>4.29</v>
      </c>
      <c r="D34" s="19">
        <f t="shared" si="1"/>
        <v>29.72972972972973</v>
      </c>
    </row>
    <row r="35" spans="1:4" ht="31.5">
      <c r="A35" s="10" t="s">
        <v>91</v>
      </c>
      <c r="B35" s="26"/>
      <c r="C35" s="27"/>
      <c r="D35" s="19"/>
    </row>
    <row r="36" spans="1:4" ht="15.75">
      <c r="A36" s="10" t="s">
        <v>28</v>
      </c>
      <c r="B36" s="26">
        <v>0.43</v>
      </c>
      <c r="C36" s="27"/>
      <c r="D36" s="19">
        <f t="shared" si="1"/>
        <v>0</v>
      </c>
    </row>
    <row r="37" spans="1:4" ht="15.75">
      <c r="A37" s="10" t="s">
        <v>29</v>
      </c>
      <c r="B37" s="26">
        <v>29</v>
      </c>
      <c r="C37" s="27">
        <v>8.81</v>
      </c>
      <c r="D37" s="19">
        <f t="shared" si="1"/>
        <v>30.379310344827587</v>
      </c>
    </row>
    <row r="38" spans="1:4" ht="15.75">
      <c r="A38" s="12" t="s">
        <v>13</v>
      </c>
      <c r="B38" s="35">
        <f>B39</f>
        <v>2.33</v>
      </c>
      <c r="C38" s="28">
        <f>C39</f>
        <v>0.85</v>
      </c>
      <c r="D38" s="20">
        <f>D39</f>
        <v>36.48068669527897</v>
      </c>
    </row>
    <row r="39" spans="1:4" ht="31.5">
      <c r="A39" s="10" t="s">
        <v>30</v>
      </c>
      <c r="B39" s="26">
        <v>2.33</v>
      </c>
      <c r="C39" s="27">
        <v>0.85</v>
      </c>
      <c r="D39" s="19">
        <f aca="true" t="shared" si="2" ref="D39:D80">C39*100/B39</f>
        <v>36.48068669527897</v>
      </c>
    </row>
    <row r="40" spans="1:4" ht="31.5">
      <c r="A40" s="9" t="s">
        <v>14</v>
      </c>
      <c r="B40" s="35">
        <f>B41</f>
        <v>4.77</v>
      </c>
      <c r="C40" s="35">
        <f>C41</f>
        <v>1.19</v>
      </c>
      <c r="D40" s="20">
        <f t="shared" si="2"/>
        <v>24.947589098532497</v>
      </c>
    </row>
    <row r="41" spans="1:4" ht="63">
      <c r="A41" s="10" t="s">
        <v>94</v>
      </c>
      <c r="B41" s="26">
        <v>4.77</v>
      </c>
      <c r="C41" s="27">
        <v>1.19</v>
      </c>
      <c r="D41" s="19">
        <f t="shared" si="2"/>
        <v>24.947589098532497</v>
      </c>
    </row>
    <row r="42" spans="1:4" ht="15.75">
      <c r="A42" s="9" t="s">
        <v>31</v>
      </c>
      <c r="B42" s="35">
        <f>B43+B44+B45+B46+B47</f>
        <v>44.43</v>
      </c>
      <c r="C42" s="28">
        <f>C43+C44+C45+C46+C47</f>
        <v>5.57</v>
      </c>
      <c r="D42" s="20">
        <f t="shared" si="2"/>
        <v>12.53657438667567</v>
      </c>
    </row>
    <row r="43" spans="1:4" ht="15.75">
      <c r="A43" s="10" t="s">
        <v>32</v>
      </c>
      <c r="B43" s="26">
        <v>3.71</v>
      </c>
      <c r="C43" s="27">
        <v>1.04</v>
      </c>
      <c r="D43" s="19">
        <f t="shared" si="2"/>
        <v>28.03234501347709</v>
      </c>
    </row>
    <row r="44" spans="1:4" ht="15.75">
      <c r="A44" s="10" t="s">
        <v>33</v>
      </c>
      <c r="B44" s="26">
        <v>11.8</v>
      </c>
      <c r="C44" s="27">
        <v>2.55</v>
      </c>
      <c r="D44" s="19">
        <f t="shared" si="2"/>
        <v>21.61016949152542</v>
      </c>
    </row>
    <row r="45" spans="1:4" ht="15.75">
      <c r="A45" s="10" t="s">
        <v>34</v>
      </c>
      <c r="B45" s="26">
        <v>22.09</v>
      </c>
      <c r="C45" s="27">
        <v>1.98</v>
      </c>
      <c r="D45" s="19">
        <f t="shared" si="2"/>
        <v>8.963331824354912</v>
      </c>
    </row>
    <row r="46" spans="1:4" ht="15.75">
      <c r="A46" s="10" t="s">
        <v>82</v>
      </c>
      <c r="B46" s="26">
        <v>4.8</v>
      </c>
      <c r="C46" s="27"/>
      <c r="D46" s="19">
        <f t="shared" si="2"/>
        <v>0</v>
      </c>
    </row>
    <row r="47" spans="1:4" ht="38.25" customHeight="1">
      <c r="A47" s="10" t="s">
        <v>35</v>
      </c>
      <c r="B47" s="26">
        <v>2.03</v>
      </c>
      <c r="C47" s="27"/>
      <c r="D47" s="19">
        <f t="shared" si="2"/>
        <v>0</v>
      </c>
    </row>
    <row r="48" spans="1:4" ht="15.75">
      <c r="A48" s="9" t="s">
        <v>15</v>
      </c>
      <c r="B48" s="35">
        <f>B49+B50+B51+B52</f>
        <v>124.79</v>
      </c>
      <c r="C48" s="28">
        <f>C49+C50+C51+C52</f>
        <v>14.959999999999999</v>
      </c>
      <c r="D48" s="20">
        <f t="shared" si="2"/>
        <v>11.988140075326548</v>
      </c>
    </row>
    <row r="49" spans="1:4" ht="15.75">
      <c r="A49" s="10" t="s">
        <v>36</v>
      </c>
      <c r="B49" s="24">
        <v>79.99</v>
      </c>
      <c r="C49" s="29">
        <v>5.8</v>
      </c>
      <c r="D49" s="19">
        <f t="shared" si="2"/>
        <v>7.250906363295412</v>
      </c>
    </row>
    <row r="50" spans="1:4" ht="15.75">
      <c r="A50" s="10" t="s">
        <v>37</v>
      </c>
      <c r="B50" s="25">
        <v>33.07</v>
      </c>
      <c r="C50" s="30">
        <v>7.71</v>
      </c>
      <c r="D50" s="19">
        <f t="shared" si="2"/>
        <v>23.314182038101</v>
      </c>
    </row>
    <row r="51" spans="1:4" ht="15.75">
      <c r="A51" s="10" t="s">
        <v>38</v>
      </c>
      <c r="B51" s="25">
        <v>7.4</v>
      </c>
      <c r="C51" s="30"/>
      <c r="D51" s="19">
        <f t="shared" si="2"/>
        <v>0</v>
      </c>
    </row>
    <row r="52" spans="1:4" ht="31.5">
      <c r="A52" s="10" t="s">
        <v>39</v>
      </c>
      <c r="B52" s="25">
        <v>4.33</v>
      </c>
      <c r="C52" s="31">
        <v>1.45</v>
      </c>
      <c r="D52" s="19">
        <f t="shared" si="2"/>
        <v>33.48729792147806</v>
      </c>
    </row>
    <row r="53" spans="1:4" ht="15.75">
      <c r="A53" s="9" t="s">
        <v>89</v>
      </c>
      <c r="B53" s="34">
        <f>B54+B55</f>
        <v>0.99</v>
      </c>
      <c r="C53" s="34">
        <f>C54+C55</f>
        <v>0.07</v>
      </c>
      <c r="D53" s="20">
        <f t="shared" si="2"/>
        <v>7.070707070707072</v>
      </c>
    </row>
    <row r="54" spans="1:4" ht="31.5">
      <c r="A54" s="10" t="s">
        <v>92</v>
      </c>
      <c r="B54" s="25">
        <v>0.95</v>
      </c>
      <c r="C54" s="31">
        <v>0.04</v>
      </c>
      <c r="D54" s="19">
        <f t="shared" si="2"/>
        <v>4.2105263157894735</v>
      </c>
    </row>
    <row r="55" spans="1:4" ht="31.5">
      <c r="A55" s="10" t="s">
        <v>93</v>
      </c>
      <c r="B55" s="25">
        <v>0.04</v>
      </c>
      <c r="C55" s="31">
        <v>0.03</v>
      </c>
      <c r="D55" s="19">
        <f t="shared" si="2"/>
        <v>75</v>
      </c>
    </row>
    <row r="56" spans="1:4" ht="15.75">
      <c r="A56" s="9" t="s">
        <v>16</v>
      </c>
      <c r="B56" s="32">
        <f>B57+B58+B59+B60+B61</f>
        <v>605.56</v>
      </c>
      <c r="C56" s="32">
        <f>C57+C58+C59+C60+C61</f>
        <v>186.59000000000003</v>
      </c>
      <c r="D56" s="20">
        <f t="shared" si="2"/>
        <v>30.812801373934878</v>
      </c>
    </row>
    <row r="57" spans="1:4" ht="15.75">
      <c r="A57" s="10" t="s">
        <v>40</v>
      </c>
      <c r="B57" s="33">
        <v>166.87</v>
      </c>
      <c r="C57" s="33">
        <v>50.34</v>
      </c>
      <c r="D57" s="19">
        <f t="shared" si="2"/>
        <v>30.167196020854558</v>
      </c>
    </row>
    <row r="58" spans="1:4" ht="15.75">
      <c r="A58" s="10" t="s">
        <v>41</v>
      </c>
      <c r="B58" s="33">
        <v>375.41</v>
      </c>
      <c r="C58" s="33">
        <v>117.52</v>
      </c>
      <c r="D58" s="19">
        <f t="shared" si="2"/>
        <v>31.30444047841027</v>
      </c>
    </row>
    <row r="59" spans="1:4" ht="15.75">
      <c r="A59" s="10" t="s">
        <v>83</v>
      </c>
      <c r="B59" s="33">
        <v>32.59</v>
      </c>
      <c r="C59" s="33">
        <v>10.74</v>
      </c>
      <c r="D59" s="19">
        <f t="shared" si="2"/>
        <v>32.95489413930653</v>
      </c>
    </row>
    <row r="60" spans="1:4" ht="31.5">
      <c r="A60" s="10" t="s">
        <v>42</v>
      </c>
      <c r="B60" s="33">
        <v>10.01</v>
      </c>
      <c r="C60" s="33">
        <v>2.09</v>
      </c>
      <c r="D60" s="19">
        <f t="shared" si="2"/>
        <v>20.87912087912088</v>
      </c>
    </row>
    <row r="61" spans="1:4" ht="15.75">
      <c r="A61" s="10" t="s">
        <v>43</v>
      </c>
      <c r="B61" s="33">
        <v>20.68</v>
      </c>
      <c r="C61" s="33">
        <v>5.9</v>
      </c>
      <c r="D61" s="19">
        <f t="shared" si="2"/>
        <v>28.529980657640234</v>
      </c>
    </row>
    <row r="62" spans="1:4" ht="15.75">
      <c r="A62" s="9" t="s">
        <v>17</v>
      </c>
      <c r="B62" s="13">
        <f>B63+B64</f>
        <v>138.07</v>
      </c>
      <c r="C62" s="32">
        <f>C63+C64</f>
        <v>45.45</v>
      </c>
      <c r="D62" s="20">
        <f t="shared" si="2"/>
        <v>32.91808502933295</v>
      </c>
    </row>
    <row r="63" spans="1:4" ht="15.75">
      <c r="A63" s="10" t="s">
        <v>44</v>
      </c>
      <c r="B63" s="14">
        <v>96.82</v>
      </c>
      <c r="C63" s="33">
        <v>30.14</v>
      </c>
      <c r="D63" s="19">
        <f t="shared" si="2"/>
        <v>31.129931832266063</v>
      </c>
    </row>
    <row r="64" spans="1:4" ht="31.5">
      <c r="A64" s="10" t="s">
        <v>45</v>
      </c>
      <c r="B64" s="14">
        <v>41.25</v>
      </c>
      <c r="C64" s="33">
        <v>15.31</v>
      </c>
      <c r="D64" s="19">
        <f t="shared" si="2"/>
        <v>37.11515151515152</v>
      </c>
    </row>
    <row r="65" spans="1:4" ht="15.75">
      <c r="A65" s="9" t="s">
        <v>18</v>
      </c>
      <c r="B65" s="13">
        <f>B66</f>
        <v>0.12</v>
      </c>
      <c r="C65" s="32">
        <f>C66</f>
        <v>0</v>
      </c>
      <c r="D65" s="20">
        <f t="shared" si="2"/>
        <v>0</v>
      </c>
    </row>
    <row r="66" spans="1:4" ht="31.5">
      <c r="A66" s="10" t="s">
        <v>46</v>
      </c>
      <c r="B66" s="14">
        <v>0.12</v>
      </c>
      <c r="C66" s="33"/>
      <c r="D66" s="19">
        <f t="shared" si="2"/>
        <v>0</v>
      </c>
    </row>
    <row r="67" spans="1:4" ht="15.75">
      <c r="A67" s="9" t="s">
        <v>19</v>
      </c>
      <c r="B67" s="13">
        <f>B68+B69+B70+B71</f>
        <v>35.46</v>
      </c>
      <c r="C67" s="13">
        <f>C68+C69+C70+C71</f>
        <v>8.360000000000001</v>
      </c>
      <c r="D67" s="43">
        <f>D68+D69+D70+D71</f>
        <v>94.79143853026568</v>
      </c>
    </row>
    <row r="68" spans="1:4" ht="15.75">
      <c r="A68" s="10" t="s">
        <v>47</v>
      </c>
      <c r="B68" s="14">
        <v>1.35</v>
      </c>
      <c r="C68" s="33">
        <v>0.43</v>
      </c>
      <c r="D68" s="19">
        <f t="shared" si="2"/>
        <v>31.85185185185185</v>
      </c>
    </row>
    <row r="69" spans="1:4" ht="15.75">
      <c r="A69" s="11" t="s">
        <v>48</v>
      </c>
      <c r="B69" s="14">
        <v>31.32</v>
      </c>
      <c r="C69" s="33">
        <v>7.51</v>
      </c>
      <c r="D69" s="19">
        <f t="shared" si="2"/>
        <v>23.978288633461048</v>
      </c>
    </row>
    <row r="70" spans="1:4" ht="15.75">
      <c r="A70" s="11" t="s">
        <v>49</v>
      </c>
      <c r="B70" s="14">
        <v>2.06</v>
      </c>
      <c r="C70" s="33">
        <v>0.21</v>
      </c>
      <c r="D70" s="19">
        <f t="shared" si="2"/>
        <v>10.194174757281553</v>
      </c>
    </row>
    <row r="71" spans="1:4" ht="31.5">
      <c r="A71" s="10" t="s">
        <v>50</v>
      </c>
      <c r="B71" s="14">
        <v>0.73</v>
      </c>
      <c r="C71" s="33">
        <v>0.21</v>
      </c>
      <c r="D71" s="19">
        <f t="shared" si="2"/>
        <v>28.767123287671232</v>
      </c>
    </row>
    <row r="72" spans="1:4" ht="15.75">
      <c r="A72" s="9" t="s">
        <v>20</v>
      </c>
      <c r="B72" s="13">
        <f>B73+B74+B75</f>
        <v>20.009999999999998</v>
      </c>
      <c r="C72" s="32">
        <f>C73+C74+C75</f>
        <v>4.12</v>
      </c>
      <c r="D72" s="20">
        <f t="shared" si="2"/>
        <v>20.58970514742629</v>
      </c>
    </row>
    <row r="73" spans="1:4" ht="15.75">
      <c r="A73" s="10" t="s">
        <v>84</v>
      </c>
      <c r="B73" s="14">
        <v>11.5</v>
      </c>
      <c r="C73" s="33">
        <v>4.03</v>
      </c>
      <c r="D73" s="19">
        <f t="shared" si="2"/>
        <v>35.04347826086956</v>
      </c>
    </row>
    <row r="74" spans="1:4" ht="15.75">
      <c r="A74" s="10" t="s">
        <v>81</v>
      </c>
      <c r="B74" s="14">
        <v>8.45</v>
      </c>
      <c r="C74" s="33">
        <v>0.05</v>
      </c>
      <c r="D74" s="19">
        <f t="shared" si="2"/>
        <v>0.591715976331361</v>
      </c>
    </row>
    <row r="75" spans="1:4" ht="31.5">
      <c r="A75" s="10" t="s">
        <v>51</v>
      </c>
      <c r="B75" s="14">
        <v>0.06</v>
      </c>
      <c r="C75" s="33">
        <v>0.04</v>
      </c>
      <c r="D75" s="19">
        <f t="shared" si="2"/>
        <v>66.66666666666667</v>
      </c>
    </row>
    <row r="76" spans="1:4" ht="31.5">
      <c r="A76" s="9" t="s">
        <v>21</v>
      </c>
      <c r="B76" s="13">
        <f>B77</f>
        <v>0.06</v>
      </c>
      <c r="C76" s="32"/>
      <c r="D76" s="19">
        <f t="shared" si="2"/>
        <v>0</v>
      </c>
    </row>
    <row r="77" spans="1:4" ht="31.5">
      <c r="A77" s="10" t="s">
        <v>52</v>
      </c>
      <c r="B77" s="14">
        <v>0.06</v>
      </c>
      <c r="C77" s="33"/>
      <c r="D77" s="19">
        <f t="shared" si="2"/>
        <v>0</v>
      </c>
    </row>
    <row r="78" spans="1:4" ht="63">
      <c r="A78" s="9" t="s">
        <v>22</v>
      </c>
      <c r="B78" s="13">
        <f>B79+B80</f>
        <v>60.93</v>
      </c>
      <c r="C78" s="32">
        <f>C79+C80</f>
        <v>20.15</v>
      </c>
      <c r="D78" s="20">
        <f t="shared" si="2"/>
        <v>33.07073691120958</v>
      </c>
    </row>
    <row r="79" spans="1:4" ht="47.25">
      <c r="A79" s="10" t="s">
        <v>53</v>
      </c>
      <c r="B79" s="14">
        <v>29.52</v>
      </c>
      <c r="C79" s="33">
        <v>9.79</v>
      </c>
      <c r="D79" s="19">
        <f t="shared" si="2"/>
        <v>33.16395663956639</v>
      </c>
    </row>
    <row r="80" spans="1:4" ht="31.5">
      <c r="A80" s="11" t="s">
        <v>54</v>
      </c>
      <c r="B80" s="14">
        <v>31.41</v>
      </c>
      <c r="C80" s="33">
        <v>10.36</v>
      </c>
      <c r="D80" s="19">
        <f t="shared" si="2"/>
        <v>32.98312639286851</v>
      </c>
    </row>
    <row r="81" spans="1:4" ht="15.75">
      <c r="A81" s="15" t="s">
        <v>55</v>
      </c>
      <c r="B81" s="36">
        <f>B29+B38+B40+B42+B48+B53+B56+B62+B65+B67+B72+B76+B78</f>
        <v>1123.09</v>
      </c>
      <c r="C81" s="36">
        <f>C29+C38+C40+C42+C48+C53+C56+C62+C65+C67+C72+C76+C78</f>
        <v>309.24</v>
      </c>
      <c r="D81" s="20">
        <f>C81*100/B81</f>
        <v>27.534747883072598</v>
      </c>
    </row>
    <row r="82" spans="1:4" ht="15.75">
      <c r="A82" s="16" t="s">
        <v>56</v>
      </c>
      <c r="B82" s="37">
        <v>-29.6</v>
      </c>
      <c r="C82" s="37">
        <v>-0.2</v>
      </c>
      <c r="D82" s="22"/>
    </row>
    <row r="83" spans="1:4" ht="31.5">
      <c r="A83" s="17" t="s">
        <v>57</v>
      </c>
      <c r="B83" s="38">
        <v>29.6</v>
      </c>
      <c r="C83" s="38">
        <v>0.2</v>
      </c>
      <c r="D83" s="22">
        <f>C83/B83*100</f>
        <v>0.6756756756756757</v>
      </c>
    </row>
    <row r="84" spans="1:4" ht="47.25">
      <c r="A84" s="17" t="s">
        <v>58</v>
      </c>
      <c r="B84" s="38">
        <v>0</v>
      </c>
      <c r="C84" s="38">
        <v>0</v>
      </c>
      <c r="D84" s="22"/>
    </row>
    <row r="85" spans="1:4" ht="63">
      <c r="A85" s="17" t="s">
        <v>59</v>
      </c>
      <c r="B85" s="38">
        <v>0</v>
      </c>
      <c r="C85" s="38">
        <v>0</v>
      </c>
      <c r="D85" s="22"/>
    </row>
    <row r="86" spans="1:4" ht="78.75">
      <c r="A86" s="17" t="s">
        <v>60</v>
      </c>
      <c r="B86" s="38"/>
      <c r="C86" s="38">
        <v>0</v>
      </c>
      <c r="D86" s="22"/>
    </row>
    <row r="87" spans="1:4" ht="31.5">
      <c r="A87" s="17" t="s">
        <v>61</v>
      </c>
      <c r="B87" s="38">
        <v>0</v>
      </c>
      <c r="C87" s="38">
        <v>0</v>
      </c>
      <c r="D87" s="22"/>
    </row>
    <row r="88" spans="1:6" ht="31.5">
      <c r="A88" s="17" t="s">
        <v>62</v>
      </c>
      <c r="B88" s="38">
        <v>29.8</v>
      </c>
      <c r="C88" s="38">
        <v>0.2</v>
      </c>
      <c r="D88" s="22">
        <f aca="true" t="shared" si="3" ref="D84:D90">C88/B88*100</f>
        <v>0.6711409395973155</v>
      </c>
      <c r="F88" t="s">
        <v>87</v>
      </c>
    </row>
    <row r="89" spans="1:4" ht="15.75">
      <c r="A89" s="17" t="s">
        <v>63</v>
      </c>
      <c r="B89" s="38">
        <v>-1093.3</v>
      </c>
      <c r="C89" s="38">
        <v>-339.6</v>
      </c>
      <c r="D89" s="22">
        <f t="shared" si="3"/>
        <v>31.061922619592064</v>
      </c>
    </row>
    <row r="90" spans="1:4" ht="15.75">
      <c r="A90" s="17" t="s">
        <v>64</v>
      </c>
      <c r="B90" s="38">
        <v>1092.7</v>
      </c>
      <c r="C90" s="38">
        <v>339.8</v>
      </c>
      <c r="D90" s="22">
        <f t="shared" si="3"/>
        <v>31.0972819621122</v>
      </c>
    </row>
    <row r="93" ht="12.75">
      <c r="C93" t="s">
        <v>87</v>
      </c>
    </row>
    <row r="97" ht="12.75">
      <c r="D97" t="s">
        <v>90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2022-03-18T02:14:42Z</dcterms:modified>
  <cp:category/>
  <cp:version/>
  <cp:contentType/>
  <cp:contentStatus/>
</cp:coreProperties>
</file>