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<sst xmlns="http://schemas.openxmlformats.org/spreadsheetml/2006/main" count="103" uniqueCount="99">
  <si>
    <t>Ежемесячная информация</t>
  </si>
  <si>
    <t>о текущем исполнении районного бюджета</t>
  </si>
  <si>
    <t>Наименование показателя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</si>
  <si>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</si>
  <si>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</si>
  <si>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</si>
  <si>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</si>
  <si>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</si>
  <si>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</si>
  <si>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</si>
  <si>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</si>
  <si>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</si>
  <si>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</si>
  <si>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</si>
  <si>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</si>
  <si>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</si>
  <si>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</si>
  <si>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</si>
  <si>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</si>
  <si>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</si>
  <si>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</si>
  <si>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</si>
  <si>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</si>
  <si>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</si>
  <si>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</si>
  <si>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</si>
  <si>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</si>
  <si>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</si>
  <si>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</si>
  <si>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</si>
  <si>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</si>
  <si>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</si>
  <si>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 экономика</t>
  </si>
  <si>
    <t>Сельское хозяйство и рыболовство</t>
  </si>
  <si>
    <t xml:space="preserve">Транспорт 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</si>
  <si>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</si>
  <si>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</si>
  <si>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</si>
  <si>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</si>
  <si>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</si>
  <si>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</si>
  <si>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</si>
  <si>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</si>
  <si>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</si>
  <si>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</si>
  <si>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</si>
  <si>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</si>
  <si>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</si>
  <si>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</si>
  <si>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</si>
  <si>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</si>
  <si>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</si>
  <si>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</si>
  <si>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</si>
  <si>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</si>
  <si>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</si>
  <si>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общего характера</t>
  </si>
  <si>
    <t>ВСЕГО РАСХОДОВ</t>
  </si>
  <si>
    <t>Дефицит бюджета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</si>
  <si>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</si>
  <si>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</si>
  <si>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</si>
  <si>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</si>
  <si>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</si>
  <si>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</si>
  <si>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</si>
  <si>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</si>
  <si>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Доходы всего, в том числе:</t>
  </si>
  <si>
    <t>налог на прибыль организаций</t>
  </si>
  <si>
    <t>налог на доходы физических лиц</t>
  </si>
  <si>
    <t>налоги на товары,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</si>
  <si>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</si>
  <si>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</si>
  <si>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</si>
  <si>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</si>
  <si>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</si>
  <si>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</si>
  <si>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</si>
  <si>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</si>
  <si>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</si>
  <si>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РФ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</si>
  <si>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</si>
  <si>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</si>
  <si>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пожарной безопасности</t>
  </si>
  <si>
    <t>Массовый спорт</t>
  </si>
  <si>
    <t>Связь и информатика</t>
  </si>
  <si>
    <t>Дополнительное образование детей</t>
  </si>
  <si>
    <t>Физическая культура</t>
  </si>
  <si>
    <t>0,0</t>
  </si>
  <si>
    <t>Прочие безвозмездные поступления</t>
  </si>
  <si>
    <t xml:space="preserve"> </t>
  </si>
  <si>
    <t>(млн. рублей)</t>
  </si>
  <si>
    <t>Охрана окружающей среды</t>
  </si>
  <si>
    <t xml:space="preserve">  </t>
  </si>
  <si>
    <t>Обеспечение проведения выборов и референдумов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</si>
  <si>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</si>
  <si>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</si>
  <si>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r>
      <t>по состоянию на</t>
    </r>
    <r>
      <rPr>
        <b/>
        <u val="single"/>
        <sz val="14"/>
        <rFont val="Times New Roman"/>
        <family val="1"/>
      </rPr>
      <t xml:space="preserve"> 31 октября  2020 года</t>
    </r>
  </si>
  <si>
    <t>План, с учетом изменений                 на 31.10.2020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</si>
</sst>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4" fontId="4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/>
      <protection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5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4" fillId="0" borderId="14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79">
      <selection activeCell="E101" sqref="E100:E101"/>
    </sheetView>
  </sheetViews>
  <sheetFormatPr defaultColWidth="9.00390625" defaultRowHeight="12.75"/>
  <cols>
    <col min="1" max="1" width="44.875" style="0" customWidth="1"/>
    <col min="2" max="2" width="18.625" style="0" customWidth="1"/>
    <col min="3" max="3" width="17.375" style="0" customWidth="1"/>
    <col min="4" max="4" width="18.375" style="0" customWidth="1"/>
  </cols>
  <sheetData>
    <row r="1" spans="1:4" ht="18.75">
      <c r="A1" s="47" t="s">
        <v>0</v>
      </c>
      <c r="B1" s="47"/>
      <c r="C1" s="47"/>
      <c r="D1" s="47"/>
    </row>
    <row r="2" spans="1:4" ht="18.75">
      <c r="A2" s="48" t="s">
        <v>1</v>
      </c>
      <c r="B2" s="48"/>
      <c r="C2" s="48"/>
      <c r="D2" s="48"/>
    </row>
    <row r="3" spans="1:4" ht="18.75">
      <c r="A3" s="47" t="s">
        <v>97</v>
      </c>
      <c r="B3" s="47"/>
      <c r="C3" s="47"/>
      <c r="D3" s="47"/>
    </row>
    <row r="4" spans="1:4" ht="15.75">
      <c r="A4" s="1"/>
      <c r="B4" s="2"/>
      <c r="C4" s="3"/>
      <c r="D4" s="3"/>
    </row>
    <row r="5" spans="1:4" ht="15.75">
      <c r="A5" s="4"/>
      <c r="B5" s="4"/>
      <c r="C5" s="49" t="s">
        <v>91</v>
      </c>
      <c r="D5" s="49"/>
    </row>
    <row r="6" spans="1:4" ht="45">
      <c r="A6" s="5" t="s">
        <v>2</v>
      </c>
      <c r="B6" s="5" t="s">
        <v>98</v>
      </c>
      <c r="C6" s="5" t="s">
        <v>3</v>
      </c>
      <c r="D6" s="5" t="s">
        <v>4</v>
      </c>
    </row>
    <row r="7" spans="1:4" ht="15.75">
      <c r="A7" s="6" t="s">
        <v>5</v>
      </c>
      <c r="B7" s="7" t="s">
        <v>6</v>
      </c>
      <c r="C7" s="7" t="s">
        <v>7</v>
      </c>
      <c r="D7" s="7" t="s">
        <v>8</v>
      </c>
    </row>
    <row r="8" spans="1:4" ht="15.75">
      <c r="A8" s="43" t="s">
        <v>9</v>
      </c>
      <c r="B8" s="43"/>
      <c r="C8" s="43"/>
      <c r="D8" s="43"/>
    </row>
    <row r="9" spans="1:4" ht="15.75">
      <c r="A9" s="18" t="s">
        <v>67</v>
      </c>
      <c r="B9" s="21">
        <v>1050.5</v>
      </c>
      <c r="C9" s="39">
        <v>763.7</v>
      </c>
      <c r="D9" s="21">
        <f>C9/B9*100</f>
        <v>72.69871489766778</v>
      </c>
    </row>
    <row r="10" spans="1:4" ht="15.75">
      <c r="A10" s="18" t="s">
        <v>10</v>
      </c>
      <c r="B10" s="21">
        <v>141.1</v>
      </c>
      <c r="C10" s="39">
        <v>115.3</v>
      </c>
      <c r="D10" s="21">
        <f>C10/B10*100</f>
        <v>81.71509567682494</v>
      </c>
    </row>
    <row r="11" spans="1:4" ht="15.75">
      <c r="A11" s="18" t="s">
        <v>68</v>
      </c>
      <c r="B11" s="21">
        <v>0.9</v>
      </c>
      <c r="C11" s="39">
        <v>0.7</v>
      </c>
      <c r="D11" s="21">
        <f>C11/B11*100</f>
        <v>77.77777777777777</v>
      </c>
    </row>
    <row r="12" spans="1:4" ht="15.75">
      <c r="A12" s="18" t="s">
        <v>69</v>
      </c>
      <c r="B12" s="21">
        <v>88</v>
      </c>
      <c r="C12" s="39">
        <v>66</v>
      </c>
      <c r="D12" s="21">
        <f aca="true" t="shared" si="0" ref="D12:D26">C12/B12*100</f>
        <v>75</v>
      </c>
    </row>
    <row r="13" spans="1:4" ht="47.25">
      <c r="A13" s="18" t="s">
        <v>70</v>
      </c>
      <c r="B13" s="21" t="s">
        <v>88</v>
      </c>
      <c r="C13" s="39" t="s">
        <v>88</v>
      </c>
      <c r="D13" s="21">
        <v>0</v>
      </c>
    </row>
    <row r="14" spans="1:4" ht="15.75">
      <c r="A14" s="18" t="s">
        <v>71</v>
      </c>
      <c r="B14" s="21">
        <v>12.9</v>
      </c>
      <c r="C14" s="39">
        <v>12.2</v>
      </c>
      <c r="D14" s="21">
        <f t="shared" si="0"/>
        <v>94.5736434108527</v>
      </c>
    </row>
    <row r="15" spans="1:4" ht="15.75">
      <c r="A15" s="18" t="s">
        <v>72</v>
      </c>
      <c r="B15" s="21">
        <v>3.7</v>
      </c>
      <c r="C15" s="39">
        <v>2.2</v>
      </c>
      <c r="D15" s="21">
        <f t="shared" si="0"/>
        <v>59.45945945945946</v>
      </c>
    </row>
    <row r="16" spans="1:4" ht="47.25">
      <c r="A16" s="18" t="s">
        <v>73</v>
      </c>
      <c r="B16" s="21" t="s">
        <v>88</v>
      </c>
      <c r="C16" s="39">
        <v>0</v>
      </c>
      <c r="D16" s="21">
        <v>0</v>
      </c>
    </row>
    <row r="17" spans="1:4" ht="47.25">
      <c r="A17" s="18" t="s">
        <v>74</v>
      </c>
      <c r="B17" s="21">
        <v>4.4</v>
      </c>
      <c r="C17" s="39">
        <v>3.7</v>
      </c>
      <c r="D17" s="21">
        <f t="shared" si="0"/>
        <v>84.09090909090908</v>
      </c>
    </row>
    <row r="18" spans="1:4" ht="31.5">
      <c r="A18" s="18" t="s">
        <v>75</v>
      </c>
      <c r="B18" s="21">
        <v>0.2</v>
      </c>
      <c r="C18" s="39">
        <v>0</v>
      </c>
      <c r="D18" s="21">
        <f t="shared" si="0"/>
        <v>0</v>
      </c>
    </row>
    <row r="19" spans="1:4" ht="31.5">
      <c r="A19" s="18" t="s">
        <v>76</v>
      </c>
      <c r="B19" s="21">
        <v>1.9</v>
      </c>
      <c r="C19" s="39">
        <v>1.5</v>
      </c>
      <c r="D19" s="21">
        <f t="shared" si="0"/>
        <v>78.94736842105263</v>
      </c>
    </row>
    <row r="20" spans="1:4" ht="31.5">
      <c r="A20" s="18" t="s">
        <v>77</v>
      </c>
      <c r="B20" s="21">
        <v>1.9</v>
      </c>
      <c r="C20" s="39">
        <v>0.7</v>
      </c>
      <c r="D20" s="21">
        <f t="shared" si="0"/>
        <v>36.84210526315789</v>
      </c>
    </row>
    <row r="21" spans="1:4" ht="15.75">
      <c r="A21" s="18" t="s">
        <v>78</v>
      </c>
      <c r="B21" s="21">
        <v>2.6</v>
      </c>
      <c r="C21" s="39">
        <v>2</v>
      </c>
      <c r="D21" s="21">
        <f t="shared" si="0"/>
        <v>76.92307692307692</v>
      </c>
    </row>
    <row r="22" spans="1:4" ht="15.75">
      <c r="A22" s="18" t="s">
        <v>79</v>
      </c>
      <c r="B22" s="21" t="s">
        <v>88</v>
      </c>
      <c r="C22" s="39">
        <v>0</v>
      </c>
      <c r="D22" s="21">
        <v>0</v>
      </c>
    </row>
    <row r="23" spans="1:7" ht="31.5">
      <c r="A23" s="18" t="s">
        <v>80</v>
      </c>
      <c r="B23" s="21">
        <v>970.8</v>
      </c>
      <c r="C23" s="39">
        <v>799.1</v>
      </c>
      <c r="D23" s="21">
        <f t="shared" si="0"/>
        <v>82.3135558302431</v>
      </c>
      <c r="G23" s="42"/>
    </row>
    <row r="24" spans="1:6" ht="15.75">
      <c r="A24" s="18" t="s">
        <v>89</v>
      </c>
      <c r="B24" s="21">
        <v>1.5</v>
      </c>
      <c r="C24" s="39">
        <v>1.5</v>
      </c>
      <c r="D24" s="21">
        <v>0</v>
      </c>
      <c r="E24" s="41"/>
      <c r="F24" s="42"/>
    </row>
    <row r="25" spans="1:4" ht="94.5">
      <c r="A25" s="8" t="s">
        <v>81</v>
      </c>
      <c r="B25" s="22">
        <v>0</v>
      </c>
      <c r="C25" s="40">
        <v>0</v>
      </c>
      <c r="D25" s="23">
        <v>0</v>
      </c>
    </row>
    <row r="26" spans="1:4" ht="63">
      <c r="A26" s="8" t="s">
        <v>82</v>
      </c>
      <c r="B26" s="22">
        <v>-3</v>
      </c>
      <c r="C26" s="40">
        <v>-3</v>
      </c>
      <c r="D26" s="23">
        <f t="shared" si="0"/>
        <v>100</v>
      </c>
    </row>
    <row r="27" spans="1:4" ht="15.75">
      <c r="A27" s="50"/>
      <c r="B27" s="51"/>
      <c r="C27" s="51"/>
      <c r="D27" s="52"/>
    </row>
    <row r="28" spans="1:4" ht="15.75">
      <c r="A28" s="44" t="s">
        <v>11</v>
      </c>
      <c r="B28" s="45"/>
      <c r="C28" s="45"/>
      <c r="D28" s="46"/>
    </row>
    <row r="29" spans="1:4" ht="15.75">
      <c r="A29" s="9" t="s">
        <v>12</v>
      </c>
      <c r="B29" s="35">
        <f>B30+B31+B32+B33+B34+B35+B36+B37</f>
        <v>101.18</v>
      </c>
      <c r="C29" s="35">
        <f>C30+C31+C32+C33+C34+C35+C36+C37</f>
        <v>53.19</v>
      </c>
      <c r="D29" s="20">
        <f>C29/B29%</f>
        <v>52.56967780193714</v>
      </c>
    </row>
    <row r="30" spans="1:4" ht="47.25">
      <c r="A30" s="10" t="s">
        <v>23</v>
      </c>
      <c r="B30" s="26">
        <v>2.21</v>
      </c>
      <c r="C30" s="26">
        <v>1.7</v>
      </c>
      <c r="D30" s="19">
        <f aca="true" t="shared" si="1" ref="D30:D37">C30*100/B30</f>
        <v>76.92307692307692</v>
      </c>
    </row>
    <row r="31" spans="1:4" ht="78.75">
      <c r="A31" s="10" t="s">
        <v>24</v>
      </c>
      <c r="B31" s="26">
        <v>1.87</v>
      </c>
      <c r="C31" s="27">
        <v>1.21</v>
      </c>
      <c r="D31" s="19">
        <f t="shared" si="1"/>
        <v>64.70588235294117</v>
      </c>
    </row>
    <row r="32" spans="1:4" ht="78.75">
      <c r="A32" s="11" t="s">
        <v>25</v>
      </c>
      <c r="B32" s="26">
        <v>29.78</v>
      </c>
      <c r="C32" s="27">
        <v>15.56</v>
      </c>
      <c r="D32" s="19">
        <f t="shared" si="1"/>
        <v>52.24983210208193</v>
      </c>
    </row>
    <row r="33" spans="1:4" ht="15.75">
      <c r="A33" s="11" t="s">
        <v>26</v>
      </c>
      <c r="B33" s="26"/>
      <c r="C33" s="27"/>
      <c r="D33" s="19"/>
    </row>
    <row r="34" spans="1:4" ht="63">
      <c r="A34" s="10" t="s">
        <v>27</v>
      </c>
      <c r="B34" s="26">
        <v>13.26</v>
      </c>
      <c r="C34" s="27">
        <v>11.03</v>
      </c>
      <c r="D34" s="19">
        <f t="shared" si="1"/>
        <v>83.18250377073906</v>
      </c>
    </row>
    <row r="35" spans="1:4" ht="31.5">
      <c r="A35" s="10" t="s">
        <v>94</v>
      </c>
      <c r="B35" s="26">
        <v>5.43</v>
      </c>
      <c r="C35" s="27">
        <v>5.3</v>
      </c>
      <c r="D35" s="19">
        <f t="shared" si="1"/>
        <v>97.60589318600368</v>
      </c>
    </row>
    <row r="36" spans="1:4" ht="15.75">
      <c r="A36" s="10" t="s">
        <v>28</v>
      </c>
      <c r="B36" s="26">
        <v>0.17</v>
      </c>
      <c r="C36" s="27"/>
      <c r="D36" s="19">
        <f t="shared" si="1"/>
        <v>0</v>
      </c>
    </row>
    <row r="37" spans="1:4" ht="15.75">
      <c r="A37" s="10" t="s">
        <v>29</v>
      </c>
      <c r="B37" s="26">
        <v>48.46</v>
      </c>
      <c r="C37" s="27">
        <v>18.39</v>
      </c>
      <c r="D37" s="19">
        <f t="shared" si="1"/>
        <v>37.948823772183246</v>
      </c>
    </row>
    <row r="38" spans="1:4" ht="15.75">
      <c r="A38" s="12" t="s">
        <v>13</v>
      </c>
      <c r="B38" s="35">
        <f>B39</f>
        <v>2.24</v>
      </c>
      <c r="C38" s="28">
        <f>C39</f>
        <v>1.94</v>
      </c>
      <c r="D38" s="20">
        <f>D39</f>
        <v>86.60714285714285</v>
      </c>
    </row>
    <row r="39" spans="1:4" ht="31.5">
      <c r="A39" s="10" t="s">
        <v>30</v>
      </c>
      <c r="B39" s="26">
        <v>2.24</v>
      </c>
      <c r="C39" s="27">
        <v>1.94</v>
      </c>
      <c r="D39" s="19">
        <f aca="true" t="shared" si="2" ref="D39:D82">C39*100/B39</f>
        <v>86.60714285714285</v>
      </c>
    </row>
    <row r="40" spans="1:4" ht="31.5">
      <c r="A40" s="9" t="s">
        <v>14</v>
      </c>
      <c r="B40" s="35">
        <f>B41+B42</f>
        <v>4.04</v>
      </c>
      <c r="C40" s="28">
        <f>C41+C42</f>
        <v>3.0599999999999996</v>
      </c>
      <c r="D40" s="20">
        <f t="shared" si="2"/>
        <v>75.74257425742573</v>
      </c>
    </row>
    <row r="41" spans="1:4" ht="63">
      <c r="A41" s="10" t="s">
        <v>31</v>
      </c>
      <c r="B41" s="26">
        <v>3.51</v>
      </c>
      <c r="C41" s="27">
        <v>2.53</v>
      </c>
      <c r="D41" s="19">
        <f t="shared" si="2"/>
        <v>72.07977207977207</v>
      </c>
    </row>
    <row r="42" spans="1:4" ht="15.75">
      <c r="A42" s="10" t="s">
        <v>83</v>
      </c>
      <c r="B42" s="26">
        <v>0.53</v>
      </c>
      <c r="C42" s="27">
        <v>0.53</v>
      </c>
      <c r="D42" s="19">
        <f t="shared" si="2"/>
        <v>100</v>
      </c>
    </row>
    <row r="43" spans="1:4" ht="15.75">
      <c r="A43" s="9" t="s">
        <v>32</v>
      </c>
      <c r="B43" s="35">
        <f>B44+B45+B46+B47+B48</f>
        <v>39.67</v>
      </c>
      <c r="C43" s="28">
        <f>C44+C45+C46+C47+C48</f>
        <v>17.990000000000002</v>
      </c>
      <c r="D43" s="20">
        <f t="shared" si="2"/>
        <v>45.34913032518276</v>
      </c>
    </row>
    <row r="44" spans="1:4" ht="15.75">
      <c r="A44" s="10" t="s">
        <v>33</v>
      </c>
      <c r="B44" s="26">
        <v>3.4</v>
      </c>
      <c r="C44" s="27">
        <v>2.75</v>
      </c>
      <c r="D44" s="19">
        <f t="shared" si="2"/>
        <v>80.88235294117648</v>
      </c>
    </row>
    <row r="45" spans="1:4" ht="15.75">
      <c r="A45" s="10" t="s">
        <v>34</v>
      </c>
      <c r="B45" s="26">
        <v>10.39</v>
      </c>
      <c r="C45" s="27">
        <v>6.23</v>
      </c>
      <c r="D45" s="19">
        <f t="shared" si="2"/>
        <v>59.96150144369586</v>
      </c>
    </row>
    <row r="46" spans="1:4" ht="15.75">
      <c r="A46" s="10" t="s">
        <v>35</v>
      </c>
      <c r="B46" s="26">
        <v>22.82</v>
      </c>
      <c r="C46" s="27">
        <v>9</v>
      </c>
      <c r="D46" s="19">
        <f t="shared" si="2"/>
        <v>39.43908851884312</v>
      </c>
    </row>
    <row r="47" spans="1:4" ht="15.75">
      <c r="A47" s="10" t="s">
        <v>85</v>
      </c>
      <c r="B47" s="26">
        <v>0.21</v>
      </c>
      <c r="C47" s="27"/>
      <c r="D47" s="19">
        <f t="shared" si="2"/>
        <v>0</v>
      </c>
    </row>
    <row r="48" spans="1:4" ht="38.25" customHeight="1">
      <c r="A48" s="10" t="s">
        <v>36</v>
      </c>
      <c r="B48" s="26">
        <v>2.85</v>
      </c>
      <c r="C48" s="27">
        <v>0.01</v>
      </c>
      <c r="D48" s="19">
        <f t="shared" si="2"/>
        <v>0.3508771929824561</v>
      </c>
    </row>
    <row r="49" spans="1:4" ht="15.75">
      <c r="A49" s="9" t="s">
        <v>15</v>
      </c>
      <c r="B49" s="35">
        <f>B50+B51+B52+B53</f>
        <v>111.44</v>
      </c>
      <c r="C49" s="28">
        <f>C50+C51+C52+C53</f>
        <v>64.25999999999999</v>
      </c>
      <c r="D49" s="20">
        <f t="shared" si="2"/>
        <v>57.66331658291457</v>
      </c>
    </row>
    <row r="50" spans="1:4" ht="15.75">
      <c r="A50" s="10" t="s">
        <v>37</v>
      </c>
      <c r="B50" s="24">
        <v>61.52</v>
      </c>
      <c r="C50" s="29">
        <v>24.81</v>
      </c>
      <c r="D50" s="19">
        <f t="shared" si="2"/>
        <v>40.328348504551364</v>
      </c>
    </row>
    <row r="51" spans="1:4" ht="15.75">
      <c r="A51" s="10" t="s">
        <v>38</v>
      </c>
      <c r="B51" s="25">
        <v>29.8</v>
      </c>
      <c r="C51" s="30">
        <v>22.35</v>
      </c>
      <c r="D51" s="19">
        <f t="shared" si="2"/>
        <v>75</v>
      </c>
    </row>
    <row r="52" spans="1:4" ht="15.75">
      <c r="A52" s="10" t="s">
        <v>39</v>
      </c>
      <c r="B52" s="25">
        <v>11.21</v>
      </c>
      <c r="C52" s="30">
        <v>11.21</v>
      </c>
      <c r="D52" s="19">
        <f t="shared" si="2"/>
        <v>99.99999999999999</v>
      </c>
    </row>
    <row r="53" spans="1:4" ht="31.5">
      <c r="A53" s="10" t="s">
        <v>40</v>
      </c>
      <c r="B53" s="25">
        <v>8.91</v>
      </c>
      <c r="C53" s="31">
        <v>5.89</v>
      </c>
      <c r="D53" s="19">
        <f t="shared" si="2"/>
        <v>66.10549943883277</v>
      </c>
    </row>
    <row r="54" spans="1:4" ht="15.75">
      <c r="A54" s="9" t="s">
        <v>92</v>
      </c>
      <c r="B54" s="34">
        <f>B55+B56</f>
        <v>0.71</v>
      </c>
      <c r="C54" s="34">
        <f>C55+C56</f>
        <v>0.49</v>
      </c>
      <c r="D54" s="20">
        <f t="shared" si="2"/>
        <v>69.01408450704226</v>
      </c>
    </row>
    <row r="55" spans="1:4" ht="31.5">
      <c r="A55" s="10" t="s">
        <v>95</v>
      </c>
      <c r="B55" s="25">
        <v>0.51</v>
      </c>
      <c r="C55" s="31">
        <v>0.45</v>
      </c>
      <c r="D55" s="19">
        <f t="shared" si="2"/>
        <v>88.23529411764706</v>
      </c>
    </row>
    <row r="56" spans="1:4" ht="31.5">
      <c r="A56" s="10" t="s">
        <v>96</v>
      </c>
      <c r="B56" s="25">
        <v>0.2</v>
      </c>
      <c r="C56" s="31">
        <v>0.04</v>
      </c>
      <c r="D56" s="19">
        <f t="shared" si="2"/>
        <v>20</v>
      </c>
    </row>
    <row r="57" spans="1:4" ht="15.75">
      <c r="A57" s="9" t="s">
        <v>16</v>
      </c>
      <c r="B57" s="32">
        <f>B58+B59+B60+B61+B62</f>
        <v>554.2299999999999</v>
      </c>
      <c r="C57" s="32">
        <f>C58+C59+C60+C61+C62</f>
        <v>401.79</v>
      </c>
      <c r="D57" s="20">
        <f t="shared" si="2"/>
        <v>72.49517348393267</v>
      </c>
    </row>
    <row r="58" spans="1:4" ht="15.75">
      <c r="A58" s="10" t="s">
        <v>41</v>
      </c>
      <c r="B58" s="33">
        <v>155.78</v>
      </c>
      <c r="C58" s="33">
        <v>111.96</v>
      </c>
      <c r="D58" s="19">
        <f t="shared" si="2"/>
        <v>71.8705867248684</v>
      </c>
    </row>
    <row r="59" spans="1:4" ht="15.75">
      <c r="A59" s="10" t="s">
        <v>42</v>
      </c>
      <c r="B59" s="33">
        <v>341.37</v>
      </c>
      <c r="C59" s="33">
        <v>249.46</v>
      </c>
      <c r="D59" s="19">
        <f t="shared" si="2"/>
        <v>73.07613439962503</v>
      </c>
    </row>
    <row r="60" spans="1:4" ht="15.75">
      <c r="A60" s="10" t="s">
        <v>86</v>
      </c>
      <c r="B60" s="33">
        <v>30.89</v>
      </c>
      <c r="C60" s="33">
        <v>22.54</v>
      </c>
      <c r="D60" s="19">
        <f t="shared" si="2"/>
        <v>72.96859825186144</v>
      </c>
    </row>
    <row r="61" spans="1:4" ht="31.5">
      <c r="A61" s="10" t="s">
        <v>43</v>
      </c>
      <c r="B61" s="33">
        <v>6.76</v>
      </c>
      <c r="C61" s="33">
        <v>4.52</v>
      </c>
      <c r="D61" s="19">
        <f t="shared" si="2"/>
        <v>66.86390532544378</v>
      </c>
    </row>
    <row r="62" spans="1:4" ht="15.75">
      <c r="A62" s="10" t="s">
        <v>44</v>
      </c>
      <c r="B62" s="33">
        <v>19.43</v>
      </c>
      <c r="C62" s="33">
        <v>13.31</v>
      </c>
      <c r="D62" s="19">
        <f t="shared" si="2"/>
        <v>68.50231600617602</v>
      </c>
    </row>
    <row r="63" spans="1:4" ht="15.75">
      <c r="A63" s="9" t="s">
        <v>17</v>
      </c>
      <c r="B63" s="13">
        <f>B64+B65</f>
        <v>127.85</v>
      </c>
      <c r="C63" s="32">
        <f>C64+C65</f>
        <v>104.93</v>
      </c>
      <c r="D63" s="20">
        <f t="shared" si="2"/>
        <v>82.07274149393821</v>
      </c>
    </row>
    <row r="64" spans="1:4" ht="15.75">
      <c r="A64" s="10" t="s">
        <v>45</v>
      </c>
      <c r="B64" s="14">
        <v>94.39</v>
      </c>
      <c r="C64" s="33">
        <v>77.76</v>
      </c>
      <c r="D64" s="19">
        <f t="shared" si="2"/>
        <v>82.38160822120989</v>
      </c>
    </row>
    <row r="65" spans="1:4" ht="31.5">
      <c r="A65" s="10" t="s">
        <v>46</v>
      </c>
      <c r="B65" s="14">
        <v>33.46</v>
      </c>
      <c r="C65" s="33">
        <v>27.17</v>
      </c>
      <c r="D65" s="19">
        <f t="shared" si="2"/>
        <v>81.20143454871489</v>
      </c>
    </row>
    <row r="66" spans="1:4" ht="15.75">
      <c r="A66" s="9" t="s">
        <v>18</v>
      </c>
      <c r="B66" s="13">
        <f>B67</f>
        <v>0.14</v>
      </c>
      <c r="C66" s="32">
        <f>C67</f>
        <v>0.05</v>
      </c>
      <c r="D66" s="20">
        <f t="shared" si="2"/>
        <v>35.71428571428571</v>
      </c>
    </row>
    <row r="67" spans="1:4" ht="31.5">
      <c r="A67" s="10" t="s">
        <v>47</v>
      </c>
      <c r="B67" s="14">
        <v>0.14</v>
      </c>
      <c r="C67" s="33">
        <v>0.05</v>
      </c>
      <c r="D67" s="19">
        <f t="shared" si="2"/>
        <v>35.71428571428571</v>
      </c>
    </row>
    <row r="68" spans="1:4" ht="15.75">
      <c r="A68" s="9" t="s">
        <v>19</v>
      </c>
      <c r="B68" s="13">
        <f>B69+B70+B71+B72+B73</f>
        <v>39.72</v>
      </c>
      <c r="C68" s="32">
        <f>C69+C70+C71+C72+C73</f>
        <v>15.239999999999998</v>
      </c>
      <c r="D68" s="19">
        <f t="shared" si="2"/>
        <v>38.36858006042296</v>
      </c>
    </row>
    <row r="69" spans="1:4" ht="15.75">
      <c r="A69" s="10" t="s">
        <v>48</v>
      </c>
      <c r="B69" s="14">
        <v>1.29</v>
      </c>
      <c r="C69" s="33">
        <v>0.98</v>
      </c>
      <c r="D69" s="19">
        <f t="shared" si="2"/>
        <v>75.96899224806201</v>
      </c>
    </row>
    <row r="70" spans="1:4" ht="15.75">
      <c r="A70" s="10" t="s">
        <v>49</v>
      </c>
      <c r="B70" s="14"/>
      <c r="C70" s="33"/>
      <c r="D70" s="19" t="e">
        <f t="shared" si="2"/>
        <v>#DIV/0!</v>
      </c>
    </row>
    <row r="71" spans="1:4" ht="15.75">
      <c r="A71" s="11" t="s">
        <v>50</v>
      </c>
      <c r="B71" s="14">
        <v>26.05</v>
      </c>
      <c r="C71" s="33">
        <v>13.02</v>
      </c>
      <c r="D71" s="19">
        <f t="shared" si="2"/>
        <v>49.980806142034545</v>
      </c>
    </row>
    <row r="72" spans="1:4" ht="15.75">
      <c r="A72" s="11" t="s">
        <v>51</v>
      </c>
      <c r="B72" s="14">
        <v>11.45</v>
      </c>
      <c r="C72" s="33">
        <v>0.53</v>
      </c>
      <c r="D72" s="19">
        <f t="shared" si="2"/>
        <v>4.6288209606986905</v>
      </c>
    </row>
    <row r="73" spans="1:4" ht="31.5">
      <c r="A73" s="10" t="s">
        <v>52</v>
      </c>
      <c r="B73" s="14">
        <v>0.93</v>
      </c>
      <c r="C73" s="33">
        <v>0.71</v>
      </c>
      <c r="D73" s="19">
        <f t="shared" si="2"/>
        <v>76.34408602150538</v>
      </c>
    </row>
    <row r="74" spans="1:4" ht="15.75">
      <c r="A74" s="9" t="s">
        <v>20</v>
      </c>
      <c r="B74" s="13">
        <f>B75+B76+B77</f>
        <v>10.57</v>
      </c>
      <c r="C74" s="32">
        <f>C75+C76+C77</f>
        <v>8.16</v>
      </c>
      <c r="D74" s="20">
        <f t="shared" si="2"/>
        <v>77.19962157048249</v>
      </c>
    </row>
    <row r="75" spans="1:4" ht="15.75">
      <c r="A75" s="10" t="s">
        <v>87</v>
      </c>
      <c r="B75" s="14">
        <v>10</v>
      </c>
      <c r="C75" s="33">
        <v>7.65</v>
      </c>
      <c r="D75" s="19">
        <f t="shared" si="2"/>
        <v>76.5</v>
      </c>
    </row>
    <row r="76" spans="1:4" ht="15.75">
      <c r="A76" s="10" t="s">
        <v>84</v>
      </c>
      <c r="B76" s="14">
        <v>0.51</v>
      </c>
      <c r="C76" s="33">
        <v>0.51</v>
      </c>
      <c r="D76" s="19">
        <f t="shared" si="2"/>
        <v>100</v>
      </c>
    </row>
    <row r="77" spans="1:4" ht="31.5">
      <c r="A77" s="10" t="s">
        <v>53</v>
      </c>
      <c r="B77" s="14">
        <v>0.06</v>
      </c>
      <c r="C77" s="33"/>
      <c r="D77" s="19">
        <f t="shared" si="2"/>
        <v>0</v>
      </c>
    </row>
    <row r="78" spans="1:4" ht="31.5">
      <c r="A78" s="9" t="s">
        <v>21</v>
      </c>
      <c r="B78" s="13">
        <f>B79</f>
        <v>0.06</v>
      </c>
      <c r="C78" s="32"/>
      <c r="D78" s="19">
        <f t="shared" si="2"/>
        <v>0</v>
      </c>
    </row>
    <row r="79" spans="1:4" ht="31.5">
      <c r="A79" s="10" t="s">
        <v>54</v>
      </c>
      <c r="B79" s="14">
        <v>0.06</v>
      </c>
      <c r="C79" s="33"/>
      <c r="D79" s="19">
        <f t="shared" si="2"/>
        <v>0</v>
      </c>
    </row>
    <row r="80" spans="1:4" ht="63">
      <c r="A80" s="9" t="s">
        <v>22</v>
      </c>
      <c r="B80" s="13">
        <f>B81+B82</f>
        <v>61.14</v>
      </c>
      <c r="C80" s="32">
        <f>C81+C82</f>
        <v>47.879999999999995</v>
      </c>
      <c r="D80" s="20">
        <f t="shared" si="2"/>
        <v>78.31207065750736</v>
      </c>
    </row>
    <row r="81" spans="1:4" ht="47.25">
      <c r="A81" s="10" t="s">
        <v>55</v>
      </c>
      <c r="B81" s="14">
        <v>28.48</v>
      </c>
      <c r="C81" s="33">
        <v>23.98</v>
      </c>
      <c r="D81" s="19">
        <f t="shared" si="2"/>
        <v>84.1994382022472</v>
      </c>
    </row>
    <row r="82" spans="1:4" ht="31.5">
      <c r="A82" s="11" t="s">
        <v>56</v>
      </c>
      <c r="B82" s="14">
        <v>32.66</v>
      </c>
      <c r="C82" s="33">
        <v>23.9</v>
      </c>
      <c r="D82" s="19">
        <f t="shared" si="2"/>
        <v>73.17819963257809</v>
      </c>
    </row>
    <row r="83" spans="1:4" ht="15.75">
      <c r="A83" s="15" t="s">
        <v>57</v>
      </c>
      <c r="B83" s="36">
        <f>B29+B38+B40+B43+B49+B54+B57+B63+B66+B68+B74+B78+B80</f>
        <v>1052.99</v>
      </c>
      <c r="C83" s="36">
        <f>C29+C38+C40+C43+C49+C54+C57+C63+C66+C68+C74+C78+C80</f>
        <v>718.98</v>
      </c>
      <c r="D83" s="20">
        <f aca="true" t="shared" si="3" ref="D83:D92">C83*100/B83</f>
        <v>68.27985071083296</v>
      </c>
    </row>
    <row r="84" spans="1:4" ht="15.75">
      <c r="A84" s="16" t="s">
        <v>58</v>
      </c>
      <c r="B84" s="37">
        <v>-2.5</v>
      </c>
      <c r="C84" s="37">
        <v>44.7</v>
      </c>
      <c r="D84" s="22"/>
    </row>
    <row r="85" spans="1:4" ht="31.5">
      <c r="A85" s="17" t="s">
        <v>59</v>
      </c>
      <c r="B85" s="38">
        <v>2.5</v>
      </c>
      <c r="C85" s="38">
        <v>-44.7</v>
      </c>
      <c r="D85" s="22">
        <f t="shared" si="3"/>
        <v>-1788</v>
      </c>
    </row>
    <row r="86" spans="1:4" ht="47.25">
      <c r="A86" s="17" t="s">
        <v>60</v>
      </c>
      <c r="B86" s="38">
        <v>0</v>
      </c>
      <c r="C86" s="38">
        <v>0</v>
      </c>
      <c r="D86" s="22"/>
    </row>
    <row r="87" spans="1:4" ht="63">
      <c r="A87" s="17" t="s">
        <v>61</v>
      </c>
      <c r="B87" s="38">
        <v>0</v>
      </c>
      <c r="C87" s="38">
        <v>0</v>
      </c>
      <c r="D87" s="22"/>
    </row>
    <row r="88" spans="1:4" ht="78.75">
      <c r="A88" s="17" t="s">
        <v>62</v>
      </c>
      <c r="B88" s="38"/>
      <c r="C88" s="38">
        <v>0</v>
      </c>
      <c r="D88" s="22"/>
    </row>
    <row r="89" spans="1:4" ht="31.5">
      <c r="A89" s="17" t="s">
        <v>63</v>
      </c>
      <c r="B89" s="38">
        <v>0.1</v>
      </c>
      <c r="C89" s="38">
        <v>0</v>
      </c>
      <c r="D89" s="22">
        <f t="shared" si="3"/>
        <v>0</v>
      </c>
    </row>
    <row r="90" spans="1:6" ht="31.5">
      <c r="A90" s="17" t="s">
        <v>64</v>
      </c>
      <c r="B90" s="38">
        <v>2.5</v>
      </c>
      <c r="C90" s="38">
        <v>-44.7</v>
      </c>
      <c r="D90" s="22">
        <f t="shared" si="3"/>
        <v>-1788</v>
      </c>
      <c r="F90" t="s">
        <v>90</v>
      </c>
    </row>
    <row r="91" spans="1:4" ht="15.75">
      <c r="A91" s="17" t="s">
        <v>65</v>
      </c>
      <c r="B91" s="38">
        <v>-1050.5</v>
      </c>
      <c r="C91" s="38">
        <v>-766.8</v>
      </c>
      <c r="D91" s="22">
        <f t="shared" si="3"/>
        <v>72.99381247025227</v>
      </c>
    </row>
    <row r="92" spans="1:4" ht="15.75">
      <c r="A92" s="17" t="s">
        <v>66</v>
      </c>
      <c r="B92" s="38">
        <v>1053</v>
      </c>
      <c r="C92" s="38">
        <v>722.1</v>
      </c>
      <c r="D92" s="22">
        <f t="shared" si="3"/>
        <v>68.57549857549857</v>
      </c>
    </row>
    <row r="95" ht="12.75">
      <c r="C95" t="s">
        <v>90</v>
      </c>
    </row>
    <row r="99" ht="12.75">
      <c r="D99" t="s">
        <v>93</v>
      </c>
    </row>
  </sheetData>
  <sheetProtection/>
  <mergeCells count="7">
    <mergeCell ref="A8:D8"/>
    <mergeCell ref="A28:D28"/>
    <mergeCell ref="A1:D1"/>
    <mergeCell ref="A2:D2"/>
    <mergeCell ref="A3:D3"/>
    <mergeCell ref="C5:D5"/>
    <mergeCell ref="A27:D2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Фастович_НА</dc:creator>
  <cp:keywords/>
  <dc:description/>
  <cp:lastModifiedBy>Татьяна</cp:lastModifiedBy>
  <cp:lastPrinted>2018-10-11T08:56:46Z</cp:lastPrinted>
  <dcterms:created xsi:type="dcterms:W3CDTF">2015-04-02T09:16:08Z</dcterms:created>
  <dcterms:modified xsi:type="dcterms:W3CDTF">2021-03-17T04:51:57Z</dcterms:modified>
  <cp:category/>
  <cp:version/>
  <cp:contentType/>
  <cp:contentStatus/>
</cp:coreProperties>
</file>