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<sst xmlns="http://schemas.openxmlformats.org/spreadsheetml/2006/main" count="99" uniqueCount="96">
  <si>
    <t>Ежемесячная информация</t>
  </si>
  <si>
    <t>о текущем исполнении районного бюджета</t>
  </si>
  <si>
    <t>Наименование показателя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</si>
  <si>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</si>
  <si>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</si>
  <si>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</si>
  <si>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</si>
  <si>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</si>
  <si>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</si>
  <si>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</si>
  <si>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</si>
  <si>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</si>
  <si>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</si>
  <si>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</si>
  <si>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</si>
  <si>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</si>
  <si>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</si>
  <si>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</si>
  <si>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</si>
  <si>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</si>
  <si>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</si>
  <si>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</si>
  <si>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</si>
  <si>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</si>
  <si>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</si>
  <si>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</si>
  <si>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</si>
  <si>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</si>
  <si>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</si>
  <si>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</si>
  <si>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</si>
  <si>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</si>
  <si>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</si>
  <si>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Сельское хозяйство и рыболовство</t>
  </si>
  <si>
    <t xml:space="preserve">Транспорт 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</si>
  <si>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</si>
  <si>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</si>
  <si>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</si>
  <si>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</si>
  <si>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</si>
  <si>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</si>
  <si>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</si>
  <si>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</si>
  <si>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</si>
  <si>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</si>
  <si>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</si>
  <si>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</si>
  <si>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</si>
  <si>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</si>
  <si>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</si>
  <si>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</si>
  <si>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</si>
  <si>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</si>
  <si>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</si>
  <si>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</si>
  <si>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</si>
  <si>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общего характера</t>
  </si>
  <si>
    <t>ВСЕГО РАСХОДОВ</t>
  </si>
  <si>
    <t>Дефицит бюджета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</si>
  <si>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</si>
  <si>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</si>
  <si>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</si>
  <si>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</si>
  <si>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дефицита бюджета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</si>
  <si>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</si>
  <si>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</si>
  <si>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</si>
  <si>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Доходы всего, в том числе:</t>
  </si>
  <si>
    <t>налог на прибыль организаций</t>
  </si>
  <si>
    <t>налог на доходы физических лиц</t>
  </si>
  <si>
    <t>налоги на товары,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</si>
  <si>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</si>
  <si>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</si>
  <si>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</si>
  <si>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</si>
  <si>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</si>
  <si>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</si>
  <si>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</si>
  <si>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</si>
  <si>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</si>
  <si>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</si>
  <si>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</si>
  <si>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</si>
  <si>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Обеспечение пожарной безопасности</t>
  </si>
  <si>
    <t>Массовый спорт</t>
  </si>
  <si>
    <t>Связь и информатика</t>
  </si>
  <si>
    <t>Дополнительное образование детей</t>
  </si>
  <si>
    <t>Физическая культура</t>
  </si>
  <si>
    <t>0,0</t>
  </si>
  <si>
    <t>0,02</t>
  </si>
  <si>
    <t>Прочие безвозмездные поступления</t>
  </si>
  <si>
    <t xml:space="preserve"> </t>
  </si>
  <si>
    <r>
      <t>по состоянию на</t>
    </r>
    <r>
      <rPr>
        <b/>
        <u val="single"/>
        <sz val="14"/>
        <rFont val="Times New Roman"/>
        <family val="1"/>
      </rPr>
      <t xml:space="preserve"> 28 февраля 2019 года</t>
    </r>
  </si>
  <si>
    <t>План, с учетом изменений                 на 28.02.2019 года</t>
  </si>
  <si>
    <t>0</t>
  </si>
  <si>
    <t>(млн. рублей)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</si>
</sst>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4" fillId="0" borderId="10" xfId="0" applyNumberFormat="1" applyFont="1" applyBorder="1" applyAlignment="1" applyProtection="1">
      <alignment horizontal="right"/>
      <protection/>
    </xf>
    <xf numFmtId="172" fontId="4" fillId="0" borderId="10" xfId="0" applyNumberFormat="1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4" fillId="0" borderId="14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44.875" style="0" customWidth="1"/>
    <col min="2" max="2" width="18.625" style="0" customWidth="1"/>
    <col min="3" max="3" width="17.375" style="0" customWidth="1"/>
    <col min="4" max="4" width="18.375" style="0" customWidth="1"/>
  </cols>
  <sheetData>
    <row r="1" spans="1:4" ht="18.75">
      <c r="A1" s="39" t="s">
        <v>0</v>
      </c>
      <c r="B1" s="39"/>
      <c r="C1" s="39"/>
      <c r="D1" s="39"/>
    </row>
    <row r="2" spans="1:4" ht="18.75">
      <c r="A2" s="40" t="s">
        <v>1</v>
      </c>
      <c r="B2" s="40"/>
      <c r="C2" s="40"/>
      <c r="D2" s="40"/>
    </row>
    <row r="3" spans="1:4" ht="18.75">
      <c r="A3" s="39" t="s">
        <v>92</v>
      </c>
      <c r="B3" s="39"/>
      <c r="C3" s="39"/>
      <c r="D3" s="39"/>
    </row>
    <row r="4" spans="1:4" ht="15.75">
      <c r="A4" s="1"/>
      <c r="B4" s="2"/>
      <c r="C4" s="3"/>
      <c r="D4" s="3"/>
    </row>
    <row r="5" spans="1:4" ht="15.75">
      <c r="A5" s="4"/>
      <c r="B5" s="4"/>
      <c r="C5" s="41" t="s">
        <v>95</v>
      </c>
      <c r="D5" s="41"/>
    </row>
    <row r="6" spans="1:4" ht="45">
      <c r="A6" s="5" t="s">
        <v>2</v>
      </c>
      <c r="B6" s="5" t="s">
        <v>93</v>
      </c>
      <c r="C6" s="5" t="s">
        <v>3</v>
      </c>
      <c r="D6" s="5" t="s">
        <v>4</v>
      </c>
    </row>
    <row r="7" spans="1:4" ht="15.75">
      <c r="A7" s="6" t="s">
        <v>5</v>
      </c>
      <c r="B7" s="7" t="s">
        <v>6</v>
      </c>
      <c r="C7" s="7" t="s">
        <v>7</v>
      </c>
      <c r="D7" s="7" t="s">
        <v>8</v>
      </c>
    </row>
    <row r="8" spans="1:4" ht="15.75">
      <c r="A8" s="35" t="s">
        <v>9</v>
      </c>
      <c r="B8" s="35"/>
      <c r="C8" s="35"/>
      <c r="D8" s="35"/>
    </row>
    <row r="9" spans="1:4" ht="15.75">
      <c r="A9" s="27" t="s">
        <v>67</v>
      </c>
      <c r="B9" s="32">
        <v>816.7</v>
      </c>
      <c r="C9" s="32">
        <v>108.03</v>
      </c>
      <c r="D9" s="32">
        <f>C9/B9*100</f>
        <v>13.227623362311741</v>
      </c>
    </row>
    <row r="10" spans="1:4" ht="15.75">
      <c r="A10" s="27" t="s">
        <v>10</v>
      </c>
      <c r="B10" s="32">
        <v>100.35</v>
      </c>
      <c r="C10" s="32">
        <v>14.73</v>
      </c>
      <c r="D10" s="32">
        <f>C10/B10*100</f>
        <v>14.678624813153963</v>
      </c>
    </row>
    <row r="11" spans="1:4" ht="15.75">
      <c r="A11" s="27" t="s">
        <v>68</v>
      </c>
      <c r="B11" s="32">
        <v>0.4</v>
      </c>
      <c r="C11" s="32">
        <v>-0.02</v>
      </c>
      <c r="D11" s="32">
        <f>C11/B11*100</f>
        <v>-5</v>
      </c>
    </row>
    <row r="12" spans="1:4" ht="15.75">
      <c r="A12" s="27" t="s">
        <v>69</v>
      </c>
      <c r="B12" s="32">
        <v>0.8</v>
      </c>
      <c r="C12" s="32">
        <v>0.14</v>
      </c>
      <c r="D12" s="32">
        <f aca="true" t="shared" si="0" ref="D12:D26">C12/B12*100</f>
        <v>17.5</v>
      </c>
    </row>
    <row r="13" spans="1:4" ht="47.25">
      <c r="A13" s="27" t="s">
        <v>70</v>
      </c>
      <c r="B13" s="32" t="s">
        <v>88</v>
      </c>
      <c r="C13" s="32" t="s">
        <v>88</v>
      </c>
      <c r="D13" s="32">
        <v>0</v>
      </c>
    </row>
    <row r="14" spans="1:4" ht="15.75">
      <c r="A14" s="27" t="s">
        <v>71</v>
      </c>
      <c r="B14" s="32">
        <v>6.2</v>
      </c>
      <c r="C14" s="32">
        <v>1.3</v>
      </c>
      <c r="D14" s="32">
        <f t="shared" si="0"/>
        <v>20.967741935483872</v>
      </c>
    </row>
    <row r="15" spans="1:4" ht="15.75">
      <c r="A15" s="27" t="s">
        <v>72</v>
      </c>
      <c r="B15" s="32">
        <v>3.6</v>
      </c>
      <c r="C15" s="32">
        <v>0.5</v>
      </c>
      <c r="D15" s="32">
        <f t="shared" si="0"/>
        <v>13.88888888888889</v>
      </c>
    </row>
    <row r="16" spans="1:4" ht="47.25">
      <c r="A16" s="27" t="s">
        <v>73</v>
      </c>
      <c r="B16" s="32" t="s">
        <v>88</v>
      </c>
      <c r="C16" s="32" t="s">
        <v>89</v>
      </c>
      <c r="D16" s="32">
        <v>0</v>
      </c>
    </row>
    <row r="17" spans="1:4" ht="47.25">
      <c r="A17" s="27" t="s">
        <v>74</v>
      </c>
      <c r="B17" s="32">
        <v>4.1</v>
      </c>
      <c r="C17" s="32">
        <v>0.6</v>
      </c>
      <c r="D17" s="32">
        <f t="shared" si="0"/>
        <v>14.634146341463417</v>
      </c>
    </row>
    <row r="18" spans="1:4" ht="31.5">
      <c r="A18" s="27" t="s">
        <v>75</v>
      </c>
      <c r="B18" s="32">
        <v>0.22</v>
      </c>
      <c r="C18" s="32">
        <v>0.056</v>
      </c>
      <c r="D18" s="32">
        <f t="shared" si="0"/>
        <v>25.454545454545457</v>
      </c>
    </row>
    <row r="19" spans="1:4" ht="31.5">
      <c r="A19" s="27" t="s">
        <v>76</v>
      </c>
      <c r="B19" s="32">
        <v>0.5</v>
      </c>
      <c r="C19" s="32" t="s">
        <v>94</v>
      </c>
      <c r="D19" s="32">
        <f t="shared" si="0"/>
        <v>0</v>
      </c>
    </row>
    <row r="20" spans="1:4" ht="31.5">
      <c r="A20" s="27" t="s">
        <v>77</v>
      </c>
      <c r="B20" s="32">
        <v>0.45</v>
      </c>
      <c r="C20" s="32">
        <v>0.048</v>
      </c>
      <c r="D20" s="32">
        <f t="shared" si="0"/>
        <v>10.666666666666666</v>
      </c>
    </row>
    <row r="21" spans="1:4" ht="15.75">
      <c r="A21" s="27" t="s">
        <v>78</v>
      </c>
      <c r="B21" s="32">
        <v>1.9</v>
      </c>
      <c r="C21" s="32">
        <v>0.08</v>
      </c>
      <c r="D21" s="32">
        <f t="shared" si="0"/>
        <v>4.210526315789474</v>
      </c>
    </row>
    <row r="22" spans="1:4" ht="15.75">
      <c r="A22" s="27" t="s">
        <v>79</v>
      </c>
      <c r="B22" s="32" t="s">
        <v>88</v>
      </c>
      <c r="C22" s="32">
        <v>0.006</v>
      </c>
      <c r="D22" s="32">
        <v>0</v>
      </c>
    </row>
    <row r="23" spans="1:4" ht="31.5">
      <c r="A23" s="27" t="s">
        <v>80</v>
      </c>
      <c r="B23" s="32">
        <v>716.35</v>
      </c>
      <c r="C23" s="32">
        <v>93.3</v>
      </c>
      <c r="D23" s="32">
        <f t="shared" si="0"/>
        <v>13.02435960075382</v>
      </c>
    </row>
    <row r="24" spans="1:4" ht="15.75">
      <c r="A24" s="27" t="s">
        <v>90</v>
      </c>
      <c r="B24" s="32">
        <v>0</v>
      </c>
      <c r="C24" s="32">
        <v>0</v>
      </c>
      <c r="D24" s="32">
        <v>0</v>
      </c>
    </row>
    <row r="25" spans="1:4" ht="94.5">
      <c r="A25" s="8" t="s">
        <v>81</v>
      </c>
      <c r="B25" s="33">
        <v>0</v>
      </c>
      <c r="C25" s="33">
        <v>0</v>
      </c>
      <c r="D25" s="34">
        <v>0</v>
      </c>
    </row>
    <row r="26" spans="1:4" ht="63">
      <c r="A26" s="8" t="s">
        <v>82</v>
      </c>
      <c r="B26" s="33">
        <v>-3</v>
      </c>
      <c r="C26" s="33">
        <v>-3</v>
      </c>
      <c r="D26" s="34">
        <f t="shared" si="0"/>
        <v>100</v>
      </c>
    </row>
    <row r="27" spans="1:4" ht="15.75">
      <c r="A27" s="42"/>
      <c r="B27" s="43"/>
      <c r="C27" s="43"/>
      <c r="D27" s="44"/>
    </row>
    <row r="28" spans="1:4" ht="15.75">
      <c r="A28" s="36" t="s">
        <v>11</v>
      </c>
      <c r="B28" s="37"/>
      <c r="C28" s="37"/>
      <c r="D28" s="38"/>
    </row>
    <row r="29" spans="1:4" ht="15.75">
      <c r="A29" s="14" t="s">
        <v>12</v>
      </c>
      <c r="B29" s="10">
        <f>B30+B31+B32+B33+B34+B35+B36</f>
        <v>55.286</v>
      </c>
      <c r="C29" s="10">
        <f>C30+C31+C32+C33+C34+C35+C36</f>
        <v>5.16</v>
      </c>
      <c r="D29" s="31">
        <f>C29/B29%</f>
        <v>9.333285099301813</v>
      </c>
    </row>
    <row r="30" spans="1:4" ht="47.25">
      <c r="A30" s="15" t="s">
        <v>23</v>
      </c>
      <c r="B30" s="9">
        <v>1.22</v>
      </c>
      <c r="C30" s="9">
        <v>0.14</v>
      </c>
      <c r="D30" s="28">
        <f aca="true" t="shared" si="1" ref="D30:D36">C30*100/B30</f>
        <v>11.475409836065575</v>
      </c>
    </row>
    <row r="31" spans="1:4" ht="78.75">
      <c r="A31" s="15" t="s">
        <v>24</v>
      </c>
      <c r="B31" s="9">
        <v>1.77</v>
      </c>
      <c r="C31" s="9">
        <v>0.28</v>
      </c>
      <c r="D31" s="28">
        <f t="shared" si="1"/>
        <v>15.819209039548024</v>
      </c>
    </row>
    <row r="32" spans="1:4" ht="78.75">
      <c r="A32" s="16" t="s">
        <v>25</v>
      </c>
      <c r="B32" s="9">
        <v>25.37</v>
      </c>
      <c r="C32" s="9">
        <v>1.7</v>
      </c>
      <c r="D32" s="28">
        <f t="shared" si="1"/>
        <v>6.700827749310209</v>
      </c>
    </row>
    <row r="33" spans="1:4" ht="15.75">
      <c r="A33" s="16" t="s">
        <v>26</v>
      </c>
      <c r="B33" s="9">
        <v>0.006</v>
      </c>
      <c r="C33" s="9"/>
      <c r="D33" s="28">
        <f t="shared" si="1"/>
        <v>0</v>
      </c>
    </row>
    <row r="34" spans="1:4" ht="63">
      <c r="A34" s="15" t="s">
        <v>27</v>
      </c>
      <c r="B34" s="9">
        <v>10.2</v>
      </c>
      <c r="C34" s="9">
        <v>1.36</v>
      </c>
      <c r="D34" s="28">
        <f t="shared" si="1"/>
        <v>13.333333333333334</v>
      </c>
    </row>
    <row r="35" spans="1:4" ht="15.75">
      <c r="A35" s="15" t="s">
        <v>28</v>
      </c>
      <c r="B35" s="9">
        <v>0.18</v>
      </c>
      <c r="C35" s="9"/>
      <c r="D35" s="28">
        <f t="shared" si="1"/>
        <v>0</v>
      </c>
    </row>
    <row r="36" spans="1:4" ht="15.75">
      <c r="A36" s="15" t="s">
        <v>29</v>
      </c>
      <c r="B36" s="9">
        <v>16.54</v>
      </c>
      <c r="C36" s="9">
        <v>1.68</v>
      </c>
      <c r="D36" s="28">
        <f t="shared" si="1"/>
        <v>10.157194679564693</v>
      </c>
    </row>
    <row r="37" spans="1:4" ht="15.75">
      <c r="A37" s="17" t="s">
        <v>13</v>
      </c>
      <c r="B37" s="10">
        <f>B38</f>
        <v>1.98</v>
      </c>
      <c r="C37" s="10">
        <f>C38</f>
        <v>0.3</v>
      </c>
      <c r="D37" s="31">
        <f>D38</f>
        <v>15.151515151515152</v>
      </c>
    </row>
    <row r="38" spans="1:4" ht="31.5">
      <c r="A38" s="15" t="s">
        <v>30</v>
      </c>
      <c r="B38" s="9">
        <v>1.98</v>
      </c>
      <c r="C38" s="9">
        <v>0.3</v>
      </c>
      <c r="D38" s="28">
        <f aca="true" t="shared" si="2" ref="D38:D88">C38*100/B38</f>
        <v>15.151515151515152</v>
      </c>
    </row>
    <row r="39" spans="1:4" ht="31.5">
      <c r="A39" s="14" t="s">
        <v>14</v>
      </c>
      <c r="B39" s="10">
        <f>B40+B41</f>
        <v>3.19</v>
      </c>
      <c r="C39" s="10">
        <f>C40+C41</f>
        <v>0.36</v>
      </c>
      <c r="D39" s="31">
        <f t="shared" si="2"/>
        <v>11.285266457680251</v>
      </c>
    </row>
    <row r="40" spans="1:4" ht="63">
      <c r="A40" s="15" t="s">
        <v>31</v>
      </c>
      <c r="B40" s="9">
        <v>2.88</v>
      </c>
      <c r="C40" s="9">
        <v>0.36</v>
      </c>
      <c r="D40" s="28">
        <f t="shared" si="2"/>
        <v>12.5</v>
      </c>
    </row>
    <row r="41" spans="1:4" ht="15.75">
      <c r="A41" s="15" t="s">
        <v>83</v>
      </c>
      <c r="B41" s="9">
        <v>0.31</v>
      </c>
      <c r="C41" s="9"/>
      <c r="D41" s="28">
        <f t="shared" si="2"/>
        <v>0</v>
      </c>
    </row>
    <row r="42" spans="1:4" ht="15.75">
      <c r="A42" s="14" t="s">
        <v>32</v>
      </c>
      <c r="B42" s="10">
        <f>B43+B44+B45+B46+B47</f>
        <v>28.953999999999997</v>
      </c>
      <c r="C42" s="10">
        <f>C43+C44+C45+C46+C47</f>
        <v>0.36</v>
      </c>
      <c r="D42" s="31">
        <f t="shared" si="2"/>
        <v>1.243351523105616</v>
      </c>
    </row>
    <row r="43" spans="1:4" ht="15.75">
      <c r="A43" s="15" t="s">
        <v>33</v>
      </c>
      <c r="B43" s="9">
        <v>2.9</v>
      </c>
      <c r="C43" s="9">
        <v>0.36</v>
      </c>
      <c r="D43" s="28">
        <f t="shared" si="2"/>
        <v>12.413793103448276</v>
      </c>
    </row>
    <row r="44" spans="1:4" ht="15.75">
      <c r="A44" s="15" t="s">
        <v>34</v>
      </c>
      <c r="B44" s="9">
        <v>3.98</v>
      </c>
      <c r="C44" s="9"/>
      <c r="D44" s="28">
        <f t="shared" si="2"/>
        <v>0</v>
      </c>
    </row>
    <row r="45" spans="1:4" ht="15.75">
      <c r="A45" s="15" t="s">
        <v>35</v>
      </c>
      <c r="B45" s="9">
        <v>21.08</v>
      </c>
      <c r="C45" s="9"/>
      <c r="D45" s="28">
        <f t="shared" si="2"/>
        <v>0</v>
      </c>
    </row>
    <row r="46" spans="1:4" ht="15.75">
      <c r="A46" s="15" t="s">
        <v>85</v>
      </c>
      <c r="B46" s="9">
        <v>0.004</v>
      </c>
      <c r="C46" s="9"/>
      <c r="D46" s="28">
        <f t="shared" si="2"/>
        <v>0</v>
      </c>
    </row>
    <row r="47" spans="1:4" ht="38.25" customHeight="1">
      <c r="A47" s="15" t="s">
        <v>36</v>
      </c>
      <c r="B47" s="9">
        <v>0.99</v>
      </c>
      <c r="C47" s="9"/>
      <c r="D47" s="28">
        <f t="shared" si="2"/>
        <v>0</v>
      </c>
    </row>
    <row r="48" spans="1:4" ht="15.75">
      <c r="A48" s="14" t="s">
        <v>15</v>
      </c>
      <c r="B48" s="10">
        <f>B49+B50+B51+B52</f>
        <v>43.2</v>
      </c>
      <c r="C48" s="10">
        <f>C49+C50+C51+C52</f>
        <v>0.39999999999999997</v>
      </c>
      <c r="D48" s="31">
        <f t="shared" si="2"/>
        <v>0.9259259259259258</v>
      </c>
    </row>
    <row r="49" spans="1:4" ht="15.75">
      <c r="A49" s="15" t="s">
        <v>37</v>
      </c>
      <c r="B49" s="11">
        <v>0.54</v>
      </c>
      <c r="C49" s="11">
        <v>0.04</v>
      </c>
      <c r="D49" s="28">
        <f t="shared" si="2"/>
        <v>7.4074074074074066</v>
      </c>
    </row>
    <row r="50" spans="1:4" ht="15.75">
      <c r="A50" s="15" t="s">
        <v>38</v>
      </c>
      <c r="B50" s="12">
        <v>38.7</v>
      </c>
      <c r="C50" s="12"/>
      <c r="D50" s="28">
        <f t="shared" si="2"/>
        <v>0</v>
      </c>
    </row>
    <row r="51" spans="1:4" ht="15.75">
      <c r="A51" s="15" t="s">
        <v>39</v>
      </c>
      <c r="B51" s="12">
        <v>0.58</v>
      </c>
      <c r="C51" s="12"/>
      <c r="D51" s="28">
        <f t="shared" si="2"/>
        <v>0</v>
      </c>
    </row>
    <row r="52" spans="1:4" ht="31.5">
      <c r="A52" s="15" t="s">
        <v>40</v>
      </c>
      <c r="B52" s="12">
        <v>3.38</v>
      </c>
      <c r="C52" s="13">
        <v>0.36</v>
      </c>
      <c r="D52" s="28">
        <f t="shared" si="2"/>
        <v>10.650887573964498</v>
      </c>
    </row>
    <row r="53" spans="1:4" ht="15.75">
      <c r="A53" s="14" t="s">
        <v>16</v>
      </c>
      <c r="B53" s="30">
        <f>B54+B55+B56+B57+B58</f>
        <v>481.32000000000005</v>
      </c>
      <c r="C53" s="30">
        <f>C54+C55+C56+C57+C58</f>
        <v>68.47999999999999</v>
      </c>
      <c r="D53" s="31">
        <f t="shared" si="2"/>
        <v>14.227540929111607</v>
      </c>
    </row>
    <row r="54" spans="1:4" ht="15.75">
      <c r="A54" s="15" t="s">
        <v>41</v>
      </c>
      <c r="B54" s="29">
        <v>138.34</v>
      </c>
      <c r="C54" s="19">
        <v>22.47</v>
      </c>
      <c r="D54" s="28">
        <f t="shared" si="2"/>
        <v>16.24259071851959</v>
      </c>
    </row>
    <row r="55" spans="1:4" ht="15.75">
      <c r="A55" s="15" t="s">
        <v>42</v>
      </c>
      <c r="B55" s="19">
        <v>292.48</v>
      </c>
      <c r="C55" s="19">
        <v>39.57</v>
      </c>
      <c r="D55" s="28">
        <f t="shared" si="2"/>
        <v>13.529130196936542</v>
      </c>
    </row>
    <row r="56" spans="1:4" ht="15.75">
      <c r="A56" s="15" t="s">
        <v>86</v>
      </c>
      <c r="B56" s="19">
        <v>26.82</v>
      </c>
      <c r="C56" s="19">
        <v>3.78</v>
      </c>
      <c r="D56" s="28">
        <f t="shared" si="2"/>
        <v>14.093959731543624</v>
      </c>
    </row>
    <row r="57" spans="1:4" ht="31.5">
      <c r="A57" s="15" t="s">
        <v>43</v>
      </c>
      <c r="B57" s="19">
        <v>7.63</v>
      </c>
      <c r="C57" s="19">
        <v>0.71</v>
      </c>
      <c r="D57" s="28">
        <f t="shared" si="2"/>
        <v>9.305373525557012</v>
      </c>
    </row>
    <row r="58" spans="1:4" ht="15.75">
      <c r="A58" s="15" t="s">
        <v>44</v>
      </c>
      <c r="B58" s="19">
        <v>16.05</v>
      </c>
      <c r="C58" s="19">
        <v>1.95</v>
      </c>
      <c r="D58" s="28">
        <f t="shared" si="2"/>
        <v>12.149532710280374</v>
      </c>
    </row>
    <row r="59" spans="1:4" ht="15.75">
      <c r="A59" s="14" t="s">
        <v>17</v>
      </c>
      <c r="B59" s="18">
        <f>B60+B61</f>
        <v>84.77000000000001</v>
      </c>
      <c r="C59" s="30">
        <f>C60+C61</f>
        <v>13.699</v>
      </c>
      <c r="D59" s="31">
        <f t="shared" si="2"/>
        <v>16.16019818331957</v>
      </c>
    </row>
    <row r="60" spans="1:4" ht="15.75">
      <c r="A60" s="15" t="s">
        <v>45</v>
      </c>
      <c r="B60" s="19">
        <v>51.02</v>
      </c>
      <c r="C60" s="19">
        <v>10.099</v>
      </c>
      <c r="D60" s="28">
        <f t="shared" si="2"/>
        <v>19.794198353586825</v>
      </c>
    </row>
    <row r="61" spans="1:4" ht="31.5">
      <c r="A61" s="15" t="s">
        <v>46</v>
      </c>
      <c r="B61" s="19">
        <v>33.75</v>
      </c>
      <c r="C61" s="19">
        <v>3.6</v>
      </c>
      <c r="D61" s="28">
        <f t="shared" si="2"/>
        <v>10.666666666666666</v>
      </c>
    </row>
    <row r="62" spans="1:4" ht="15.75">
      <c r="A62" s="14" t="s">
        <v>18</v>
      </c>
      <c r="B62" s="18">
        <f>B63</f>
        <v>0.14</v>
      </c>
      <c r="C62" s="18">
        <f>C63</f>
        <v>0</v>
      </c>
      <c r="D62" s="31">
        <f t="shared" si="2"/>
        <v>0</v>
      </c>
    </row>
    <row r="63" spans="1:4" ht="31.5">
      <c r="A63" s="15" t="s">
        <v>47</v>
      </c>
      <c r="B63" s="19">
        <v>0.14</v>
      </c>
      <c r="C63" s="19"/>
      <c r="D63" s="28">
        <f t="shared" si="2"/>
        <v>0</v>
      </c>
    </row>
    <row r="64" spans="1:4" ht="15.75">
      <c r="A64" s="14" t="s">
        <v>19</v>
      </c>
      <c r="B64" s="18">
        <f>B65+B66+B67+B68+B69</f>
        <v>70.98</v>
      </c>
      <c r="C64" s="18">
        <f>C65+C66+C67+C68+C69</f>
        <v>8.319999999999999</v>
      </c>
      <c r="D64" s="28">
        <f t="shared" si="2"/>
        <v>11.721611721611719</v>
      </c>
    </row>
    <row r="65" spans="1:4" ht="15.75">
      <c r="A65" s="15" t="s">
        <v>48</v>
      </c>
      <c r="B65" s="19">
        <v>0.7</v>
      </c>
      <c r="C65" s="19">
        <v>0.14</v>
      </c>
      <c r="D65" s="28">
        <f t="shared" si="2"/>
        <v>20.000000000000004</v>
      </c>
    </row>
    <row r="66" spans="1:4" ht="15.75">
      <c r="A66" s="15" t="s">
        <v>49</v>
      </c>
      <c r="B66" s="19">
        <v>41.66</v>
      </c>
      <c r="C66" s="19">
        <v>4.9</v>
      </c>
      <c r="D66" s="28">
        <f t="shared" si="2"/>
        <v>11.761881901104179</v>
      </c>
    </row>
    <row r="67" spans="1:4" ht="15.75">
      <c r="A67" s="16" t="s">
        <v>50</v>
      </c>
      <c r="B67" s="19">
        <v>15.1</v>
      </c>
      <c r="C67" s="19">
        <v>1.9</v>
      </c>
      <c r="D67" s="28">
        <f t="shared" si="2"/>
        <v>12.582781456953642</v>
      </c>
    </row>
    <row r="68" spans="1:4" ht="15.75">
      <c r="A68" s="16" t="s">
        <v>51</v>
      </c>
      <c r="B68" s="19">
        <v>3.49</v>
      </c>
      <c r="C68" s="19">
        <v>0.18</v>
      </c>
      <c r="D68" s="28">
        <f t="shared" si="2"/>
        <v>5.1575931232091685</v>
      </c>
    </row>
    <row r="69" spans="1:4" ht="31.5">
      <c r="A69" s="15" t="s">
        <v>52</v>
      </c>
      <c r="B69" s="19">
        <v>10.03</v>
      </c>
      <c r="C69" s="19">
        <v>1.2</v>
      </c>
      <c r="D69" s="28">
        <f t="shared" si="2"/>
        <v>11.964107676969093</v>
      </c>
    </row>
    <row r="70" spans="1:4" ht="15.75">
      <c r="A70" s="14" t="s">
        <v>20</v>
      </c>
      <c r="B70" s="18">
        <f>B71+B72+B73</f>
        <v>9.260000000000002</v>
      </c>
      <c r="C70" s="18">
        <f>C71+C72+C73</f>
        <v>1.78</v>
      </c>
      <c r="D70" s="31">
        <f t="shared" si="2"/>
        <v>19.222462203023756</v>
      </c>
    </row>
    <row r="71" spans="1:4" ht="15.75">
      <c r="A71" s="15" t="s">
        <v>87</v>
      </c>
      <c r="B71" s="19">
        <v>8.8</v>
      </c>
      <c r="C71" s="19">
        <v>1.75</v>
      </c>
      <c r="D71" s="28">
        <f t="shared" si="2"/>
        <v>19.886363636363633</v>
      </c>
    </row>
    <row r="72" spans="1:4" ht="15.75">
      <c r="A72" s="15" t="s">
        <v>84</v>
      </c>
      <c r="B72" s="19">
        <v>0.4</v>
      </c>
      <c r="C72" s="19">
        <v>0.03</v>
      </c>
      <c r="D72" s="28">
        <f t="shared" si="2"/>
        <v>7.5</v>
      </c>
    </row>
    <row r="73" spans="1:4" ht="31.5">
      <c r="A73" s="15" t="s">
        <v>53</v>
      </c>
      <c r="B73" s="19">
        <v>0.06</v>
      </c>
      <c r="C73" s="19"/>
      <c r="D73" s="28">
        <f t="shared" si="2"/>
        <v>0</v>
      </c>
    </row>
    <row r="74" spans="1:4" ht="31.5">
      <c r="A74" s="14" t="s">
        <v>21</v>
      </c>
      <c r="B74" s="18">
        <v>0.06</v>
      </c>
      <c r="C74" s="18">
        <f>C75</f>
        <v>0</v>
      </c>
      <c r="D74" s="31">
        <f t="shared" si="2"/>
        <v>0</v>
      </c>
    </row>
    <row r="75" spans="1:4" ht="31.5">
      <c r="A75" s="15" t="s">
        <v>54</v>
      </c>
      <c r="B75" s="19">
        <v>0.06</v>
      </c>
      <c r="C75" s="19">
        <v>0</v>
      </c>
      <c r="D75" s="28">
        <f t="shared" si="2"/>
        <v>0</v>
      </c>
    </row>
    <row r="76" spans="1:4" ht="63">
      <c r="A76" s="14" t="s">
        <v>22</v>
      </c>
      <c r="B76" s="18">
        <f>B77+B78</f>
        <v>47</v>
      </c>
      <c r="C76" s="18">
        <f>C77+C78</f>
        <v>7.8100000000000005</v>
      </c>
      <c r="D76" s="31">
        <f t="shared" si="2"/>
        <v>16.617021276595743</v>
      </c>
    </row>
    <row r="77" spans="1:4" ht="47.25">
      <c r="A77" s="15" t="s">
        <v>55</v>
      </c>
      <c r="B77" s="19">
        <v>25.23</v>
      </c>
      <c r="C77" s="19">
        <v>4.2</v>
      </c>
      <c r="D77" s="28">
        <f t="shared" si="2"/>
        <v>16.646848989298455</v>
      </c>
    </row>
    <row r="78" spans="1:4" ht="31.5">
      <c r="A78" s="16" t="s">
        <v>56</v>
      </c>
      <c r="B78" s="19">
        <v>21.77</v>
      </c>
      <c r="C78" s="19">
        <v>3.61</v>
      </c>
      <c r="D78" s="28">
        <f t="shared" si="2"/>
        <v>16.582452916858063</v>
      </c>
    </row>
    <row r="79" spans="1:4" ht="15.75">
      <c r="A79" s="20" t="s">
        <v>57</v>
      </c>
      <c r="B79" s="21">
        <f>B29+B37+B39+B42+B48+B53+B59+B62+B64+B70+B74+B76</f>
        <v>826.14</v>
      </c>
      <c r="C79" s="21">
        <f>C29+C37+C39+C42+C48+C53+C59+C62+C64+C70+C74+C76</f>
        <v>106.66899999999998</v>
      </c>
      <c r="D79" s="31">
        <f t="shared" si="2"/>
        <v>12.911734088653253</v>
      </c>
    </row>
    <row r="80" spans="1:4" ht="15.75">
      <c r="A80" s="22" t="s">
        <v>58</v>
      </c>
      <c r="B80" s="23">
        <v>-9.63</v>
      </c>
      <c r="C80" s="23">
        <v>1.26</v>
      </c>
      <c r="D80" s="28"/>
    </row>
    <row r="81" spans="1:4" ht="31.5">
      <c r="A81" s="24" t="s">
        <v>59</v>
      </c>
      <c r="B81" s="25">
        <v>9.63</v>
      </c>
      <c r="C81" s="25">
        <v>-1.26</v>
      </c>
      <c r="D81" s="28">
        <f t="shared" si="2"/>
        <v>-13.084112149532709</v>
      </c>
    </row>
    <row r="82" spans="1:4" ht="47.25">
      <c r="A82" s="24" t="s">
        <v>60</v>
      </c>
      <c r="B82" s="26">
        <v>0</v>
      </c>
      <c r="C82" s="26">
        <v>0</v>
      </c>
      <c r="D82" s="28"/>
    </row>
    <row r="83" spans="1:4" ht="63">
      <c r="A83" s="24" t="s">
        <v>61</v>
      </c>
      <c r="B83" s="26"/>
      <c r="C83" s="26">
        <v>0</v>
      </c>
      <c r="D83" s="28"/>
    </row>
    <row r="84" spans="1:4" ht="78.75">
      <c r="A84" s="24" t="s">
        <v>62</v>
      </c>
      <c r="B84" s="26"/>
      <c r="C84" s="26">
        <v>0</v>
      </c>
      <c r="D84" s="28"/>
    </row>
    <row r="85" spans="1:4" ht="31.5">
      <c r="A85" s="24" t="s">
        <v>63</v>
      </c>
      <c r="B85" s="26">
        <v>0.13</v>
      </c>
      <c r="C85" s="26">
        <v>0</v>
      </c>
      <c r="D85" s="28">
        <f t="shared" si="2"/>
        <v>0</v>
      </c>
    </row>
    <row r="86" spans="1:6" ht="31.5">
      <c r="A86" s="24" t="s">
        <v>64</v>
      </c>
      <c r="B86" s="26">
        <v>9.5</v>
      </c>
      <c r="C86" s="26">
        <v>-1.26</v>
      </c>
      <c r="D86" s="28">
        <f t="shared" si="2"/>
        <v>-13.263157894736842</v>
      </c>
      <c r="F86" t="s">
        <v>91</v>
      </c>
    </row>
    <row r="87" spans="1:4" ht="15.75">
      <c r="A87" s="24" t="s">
        <v>65</v>
      </c>
      <c r="B87" s="26">
        <v>-816.8</v>
      </c>
      <c r="C87" s="26">
        <v>-108.5</v>
      </c>
      <c r="D87" s="28">
        <f t="shared" si="2"/>
        <v>13.283545543584722</v>
      </c>
    </row>
    <row r="88" spans="1:4" ht="15.75">
      <c r="A88" s="24" t="s">
        <v>66</v>
      </c>
      <c r="B88" s="26">
        <v>826.3</v>
      </c>
      <c r="C88" s="26">
        <v>107.2</v>
      </c>
      <c r="D88" s="28">
        <f t="shared" si="2"/>
        <v>12.973496308846666</v>
      </c>
    </row>
  </sheetData>
  <sheetProtection/>
  <mergeCells count="7">
    <mergeCell ref="A8:D8"/>
    <mergeCell ref="A28:D28"/>
    <mergeCell ref="A1:D1"/>
    <mergeCell ref="A2:D2"/>
    <mergeCell ref="A3:D3"/>
    <mergeCell ref="C5:D5"/>
    <mergeCell ref="A27:D2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Фастович_НА</dc:creator>
  <cp:keywords/>
  <dc:description/>
  <cp:lastModifiedBy>Вербер_СС</cp:lastModifiedBy>
  <cp:lastPrinted>2018-10-11T08:56:46Z</cp:lastPrinted>
  <dcterms:created xsi:type="dcterms:W3CDTF">2015-04-02T09:16:08Z</dcterms:created>
  <dcterms:modified xsi:type="dcterms:W3CDTF">2019-03-26T03:37:53Z</dcterms:modified>
  <cp:category/>
  <cp:version/>
  <cp:contentType/>
  <cp:contentStatus/>
</cp:coreProperties>
</file>